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heckCompatibility="1" defaultThemeVersion="124226"/>
  <mc:AlternateContent xmlns:mc="http://schemas.openxmlformats.org/markup-compatibility/2006">
    <mc:Choice Requires="x15">
      <x15ac:absPath xmlns:x15ac="http://schemas.microsoft.com/office/spreadsheetml/2010/11/ac" url="D:\SODO 1 d.o.o\NOVE INVESTICIJE IN REKONSTRUKCIJE\KB 110kV TETO - PCL\razpis\POPISI DEL\"/>
    </mc:Choice>
  </mc:AlternateContent>
  <bookViews>
    <workbookView xWindow="0" yWindow="0" windowWidth="14415" windowHeight="12390"/>
  </bookViews>
  <sheets>
    <sheet name="POPIS_ZA_RAZPIS" sheetId="11" r:id="rId1"/>
  </sheets>
  <definedNames>
    <definedName name="_xlnm.Print_Area" localSheetId="0">POPIS_ZA_RAZPIS!$A$1:$F$369</definedName>
  </definedNames>
  <calcPr calcId="162913"/>
</workbook>
</file>

<file path=xl/calcChain.xml><?xml version="1.0" encoding="utf-8"?>
<calcChain xmlns="http://schemas.openxmlformats.org/spreadsheetml/2006/main">
  <c r="F359" i="11" l="1"/>
  <c r="F363" i="11"/>
  <c r="F361" i="11"/>
  <c r="F357" i="11"/>
  <c r="F355" i="11"/>
  <c r="F353" i="11"/>
  <c r="F351" i="11"/>
  <c r="F349" i="11"/>
  <c r="F347" i="11"/>
  <c r="F345" i="11"/>
  <c r="F343" i="11"/>
  <c r="F341" i="11"/>
  <c r="F339" i="11"/>
  <c r="F337" i="11"/>
  <c r="F335" i="11"/>
  <c r="F333" i="11"/>
  <c r="F331" i="11"/>
  <c r="F329" i="11"/>
  <c r="F327" i="11"/>
  <c r="F325" i="11"/>
  <c r="F323" i="11"/>
  <c r="F321" i="11"/>
  <c r="F319" i="11"/>
  <c r="F317" i="11"/>
  <c r="F315" i="11"/>
  <c r="F313" i="11"/>
  <c r="F311" i="11"/>
  <c r="F309" i="11"/>
  <c r="F307" i="11"/>
  <c r="F305" i="11"/>
  <c r="A305" i="11"/>
  <c r="A307" i="11" s="1"/>
  <c r="A309" i="11" s="1"/>
  <c r="A311" i="11" s="1"/>
  <c r="A313" i="11" s="1"/>
  <c r="A315" i="11" s="1"/>
  <c r="A317" i="11" s="1"/>
  <c r="A319" i="11" s="1"/>
  <c r="A321" i="11" s="1"/>
  <c r="A323" i="11" s="1"/>
  <c r="A325" i="11" s="1"/>
  <c r="A327" i="11" s="1"/>
  <c r="A329" i="11" s="1"/>
  <c r="A331" i="11" s="1"/>
  <c r="A333" i="11" s="1"/>
  <c r="A335" i="11" s="1"/>
  <c r="A337" i="11" s="1"/>
  <c r="A339" i="11" s="1"/>
  <c r="A341" i="11" s="1"/>
  <c r="A343" i="11" s="1"/>
  <c r="A345" i="11" s="1"/>
  <c r="A347" i="11" s="1"/>
  <c r="A349" i="11" s="1"/>
  <c r="A351" i="11" s="1"/>
  <c r="A353" i="11" s="1"/>
  <c r="A355" i="11" s="1"/>
  <c r="A357" i="11" s="1"/>
  <c r="A359" i="11" s="1"/>
  <c r="A361" i="11" s="1"/>
  <c r="F303" i="11"/>
  <c r="F302" i="11"/>
  <c r="F300" i="11"/>
  <c r="F299" i="11"/>
  <c r="F295" i="11"/>
  <c r="F292" i="11"/>
  <c r="F290" i="11"/>
  <c r="A290" i="11"/>
  <c r="A292" i="11" s="1"/>
  <c r="F288" i="11"/>
  <c r="F286" i="11"/>
  <c r="F285" i="11"/>
  <c r="F284" i="11"/>
  <c r="F282" i="11"/>
  <c r="F278" i="11"/>
  <c r="F276" i="11"/>
  <c r="F271" i="11"/>
  <c r="F269" i="11"/>
  <c r="F267" i="11"/>
  <c r="A267" i="11"/>
  <c r="A269" i="11" s="1"/>
  <c r="A271" i="11" s="1"/>
  <c r="A273" i="11" s="1"/>
  <c r="F266" i="11"/>
  <c r="F265" i="11"/>
  <c r="F261" i="11"/>
  <c r="F258" i="11"/>
  <c r="F256" i="11"/>
  <c r="F254" i="11"/>
  <c r="F253" i="11"/>
  <c r="F252" i="11"/>
  <c r="F250" i="11"/>
  <c r="F248" i="11"/>
  <c r="F246" i="11"/>
  <c r="F244" i="11"/>
  <c r="A244" i="11"/>
  <c r="A246" i="11" s="1"/>
  <c r="A248" i="11" s="1"/>
  <c r="A250" i="11" s="1"/>
  <c r="A252" i="11" s="1"/>
  <c r="A254" i="11" s="1"/>
  <c r="A256" i="11" s="1"/>
  <c r="A258" i="11" s="1"/>
  <c r="F242" i="11"/>
  <c r="F241" i="11"/>
  <c r="F240" i="11"/>
  <c r="F236" i="11"/>
  <c r="F234" i="11"/>
  <c r="F232" i="11"/>
  <c r="F230" i="11"/>
  <c r="F229" i="11"/>
  <c r="F228" i="11"/>
  <c r="F226" i="11"/>
  <c r="F224" i="11"/>
  <c r="F222" i="11"/>
  <c r="F220" i="11"/>
  <c r="F219" i="11"/>
  <c r="F218" i="11"/>
  <c r="F217" i="11"/>
  <c r="F216" i="11"/>
  <c r="A216" i="11"/>
  <c r="A218" i="11" s="1"/>
  <c r="A220" i="11" s="1"/>
  <c r="A222" i="11" s="1"/>
  <c r="A224" i="11" s="1"/>
  <c r="A226" i="11" s="1"/>
  <c r="A228" i="11" s="1"/>
  <c r="A230" i="11" s="1"/>
  <c r="A232" i="11" s="1"/>
  <c r="A234" i="11" s="1"/>
  <c r="A236" i="11" s="1"/>
  <c r="F213" i="11"/>
  <c r="F212" i="11"/>
  <c r="F205" i="11"/>
  <c r="F203" i="11"/>
  <c r="F201" i="11"/>
  <c r="F199" i="11"/>
  <c r="F197" i="11"/>
  <c r="F195" i="11"/>
  <c r="F193" i="11"/>
  <c r="F191" i="11"/>
  <c r="F189" i="11"/>
  <c r="F187" i="11"/>
  <c r="F185" i="11"/>
  <c r="F183" i="11"/>
  <c r="F181" i="11"/>
  <c r="F179" i="11"/>
  <c r="F177" i="11"/>
  <c r="F176" i="11"/>
  <c r="F175" i="11"/>
  <c r="F173" i="11"/>
  <c r="F172" i="11"/>
  <c r="F171" i="11"/>
  <c r="A171" i="11"/>
  <c r="A173" i="11" s="1"/>
  <c r="A175" i="11" s="1"/>
  <c r="A177" i="11" s="1"/>
  <c r="A179" i="11" s="1"/>
  <c r="A181" i="11" s="1"/>
  <c r="A183" i="11" s="1"/>
  <c r="A185" i="11" s="1"/>
  <c r="A187" i="11" s="1"/>
  <c r="A189" i="11" s="1"/>
  <c r="A191" i="11" s="1"/>
  <c r="A193" i="11" s="1"/>
  <c r="A195" i="11" s="1"/>
  <c r="A197" i="11" s="1"/>
  <c r="A199" i="11" s="1"/>
  <c r="A201" i="11" s="1"/>
  <c r="A203" i="11" s="1"/>
  <c r="A205" i="11" s="1"/>
  <c r="F169" i="11"/>
  <c r="F168" i="11"/>
  <c r="F167" i="11"/>
  <c r="F160" i="11"/>
  <c r="F159" i="11"/>
  <c r="F158" i="11"/>
  <c r="F157" i="11"/>
  <c r="F150" i="11"/>
  <c r="F148" i="11"/>
  <c r="F146" i="11"/>
  <c r="F144" i="11"/>
  <c r="F142" i="11"/>
  <c r="F140" i="11"/>
  <c r="F138" i="11"/>
  <c r="F136" i="11"/>
  <c r="F134" i="11"/>
  <c r="F132" i="11"/>
  <c r="F130" i="11"/>
  <c r="F128" i="11"/>
  <c r="F126" i="11"/>
  <c r="F124" i="11"/>
  <c r="F122" i="11"/>
  <c r="F120" i="11"/>
  <c r="F118" i="11"/>
  <c r="F116" i="11"/>
  <c r="F114" i="11"/>
  <c r="F112" i="11"/>
  <c r="F110" i="11"/>
  <c r="A110" i="11"/>
  <c r="A112" i="11" s="1"/>
  <c r="A114" i="11" s="1"/>
  <c r="A116" i="11" s="1"/>
  <c r="A118" i="11" s="1"/>
  <c r="A120" i="11" s="1"/>
  <c r="A122" i="11" s="1"/>
  <c r="A124" i="11" s="1"/>
  <c r="A126" i="11" s="1"/>
  <c r="A128" i="11" s="1"/>
  <c r="A130" i="11" s="1"/>
  <c r="A132" i="11" s="1"/>
  <c r="A134" i="11" s="1"/>
  <c r="A136" i="11" s="1"/>
  <c r="A138" i="11" s="1"/>
  <c r="A140" i="11" s="1"/>
  <c r="A142" i="11" s="1"/>
  <c r="A144" i="11" s="1"/>
  <c r="A146" i="11" s="1"/>
  <c r="A148" i="11" s="1"/>
  <c r="A150" i="11" s="1"/>
  <c r="A152" i="11" s="1"/>
  <c r="A156" i="11" s="1"/>
  <c r="F108" i="11"/>
  <c r="A108" i="11"/>
  <c r="D152" i="11" l="1"/>
  <c r="A363" i="11"/>
  <c r="A365" i="11" s="1"/>
  <c r="F238" i="11"/>
  <c r="F78" i="11" s="1"/>
  <c r="F260" i="11"/>
  <c r="F79" i="11" s="1"/>
  <c r="F207" i="11"/>
  <c r="F77" i="11" s="1"/>
  <c r="F294" i="11"/>
  <c r="F86" i="11" s="1"/>
  <c r="D365" i="11"/>
  <c r="F365" i="11" s="1"/>
  <c r="F369" i="11" s="1"/>
  <c r="F87" i="11" s="1"/>
  <c r="F89" i="11" s="1"/>
  <c r="F152" i="11"/>
  <c r="F162" i="11" l="1"/>
  <c r="F76" i="11" s="1"/>
  <c r="D273" i="11"/>
  <c r="F273" i="11" s="1"/>
  <c r="F277" i="11" s="1"/>
  <c r="F80" i="11" s="1"/>
  <c r="F82" i="11" l="1"/>
  <c r="F91" i="11"/>
  <c r="F93" i="11" s="1"/>
  <c r="F95" i="11" s="1"/>
</calcChain>
</file>

<file path=xl/sharedStrings.xml><?xml version="1.0" encoding="utf-8"?>
<sst xmlns="http://schemas.openxmlformats.org/spreadsheetml/2006/main" count="384" uniqueCount="196">
  <si>
    <t>Dobava, montaža in demontaža opaža robov podložnega betona viš. do 10 cm</t>
  </si>
  <si>
    <t xml:space="preserve">   V TEM POPISU NISO ZAJETE!</t>
  </si>
  <si>
    <t xml:space="preserve">*  RAZNE MOREBITNE PRESTAVITVE OBSTOJEČIH KOMUNALNIH VODOV </t>
  </si>
  <si>
    <t>*  MOREBITNA ZAŠČITA ALI OPIRANJE STRANIC JARKOV DO GLOBINE 1 M</t>
  </si>
  <si>
    <t xml:space="preserve">   V TEM POPISU NI ZAJETO!</t>
  </si>
  <si>
    <t>*  PRI VSEH DELIH UPOŠTEVATI SPLOŠNE IN POSEBNE TEHNIŠKE POGOJE!</t>
  </si>
  <si>
    <t xml:space="preserve">*  RAZNA DELA V ZVEZI Z DELNO ALI POPOLNO ZAPORO CESTE NA </t>
  </si>
  <si>
    <t xml:space="preserve">   TRASI V ČASU GRADNJE V TEM POPISU NISO ZAJETA!</t>
  </si>
  <si>
    <t>*  KOMUNALNI VODI OZ. INSTALACIJE V TEM POPISU NISO ZAJETI!</t>
  </si>
  <si>
    <t xml:space="preserve">OPOMBA: </t>
  </si>
  <si>
    <t>PREDDELA IN RUŠITVENA DELA</t>
  </si>
  <si>
    <t>SKUPAJ PREDDELA IN RUŠ. DELA</t>
  </si>
  <si>
    <t>Zakoličba trase kabelske kanalizacije</t>
  </si>
  <si>
    <r>
      <t xml:space="preserve">OPOMBA: </t>
    </r>
    <r>
      <rPr>
        <sz val="10"/>
        <rFont val="Arial CE"/>
        <family val="2"/>
        <charset val="238"/>
      </rPr>
      <t xml:space="preserve">PRI VSEH POSTAVKAH RUŠITVENIH DEL UPOŠTEVATI VSE PRENOSE IN TRANSPORTE RUŠEVIN NA GRADBIŠČNO DEPONIJO OZ. NA PREVOZNO SREDSTVO!                                                                                                </t>
    </r>
  </si>
  <si>
    <t>ton</t>
  </si>
  <si>
    <t>Dobava, montaža in demontaža opaža jaškov - podnožij za pokrove</t>
  </si>
  <si>
    <t>Dobava, montaža in demontaža opaža odprtin in prehodov razvite površine do 0,10 m2 (poglobitve v talni plošči jaškov)</t>
  </si>
  <si>
    <t>Dobava, montaža in demontaža opaža odprtin in prehodov razvite površine 0,50 - 1,00 m2 (za prehode cevi)</t>
  </si>
  <si>
    <r>
      <t>OPOMBA:</t>
    </r>
    <r>
      <rPr>
        <sz val="10"/>
        <rFont val="Arial CE"/>
        <family val="2"/>
        <charset val="238"/>
      </rPr>
      <t xml:space="preserve"> PRI VSEH IZDELKIH ZAJETI IZDELAVO, DOBAVO IN MONTAŽO TER EV. VZIDAVO, VSE POTREBNO OKOVJE IN TESNILA! VSE MERE, KOLIČINE IN OBDELAVE KONTROLIRATI PO ZADNJIH VELJAVNIH NAČRTIH, DETAJLIH IN </t>
    </r>
    <r>
      <rPr>
        <b/>
        <sz val="10"/>
        <rFont val="Arial CE"/>
        <family val="2"/>
        <charset val="238"/>
      </rPr>
      <t>SHEMAH PZI</t>
    </r>
    <r>
      <rPr>
        <sz val="10"/>
        <rFont val="Arial CE"/>
        <family val="2"/>
        <charset val="238"/>
      </rPr>
      <t xml:space="preserve"> OZ. NA OBJEKTU!          </t>
    </r>
  </si>
  <si>
    <r>
      <t xml:space="preserve">OPOMBA: </t>
    </r>
    <r>
      <rPr>
        <sz val="10"/>
        <rFont val="Arial CE"/>
        <family val="2"/>
        <charset val="238"/>
      </rPr>
      <t xml:space="preserve">PRI VSEH IZDELKIH ZAJETI IZDELAVO, DOBAVO IN MONTAŽO TER EV. VZIDAVO, VSE POTREBNO OKOVJE IN TESNILA! VSE MERE, KOLIČINE IN OBDELAVE KONTROLIRATI PO ZADNJIH VELJAVNIH NAČRTIH, DETAJLIH IN </t>
    </r>
    <r>
      <rPr>
        <b/>
        <sz val="10"/>
        <rFont val="Arial CE"/>
        <family val="2"/>
        <charset val="238"/>
      </rPr>
      <t>SHEMAH PZI</t>
    </r>
    <r>
      <rPr>
        <sz val="10"/>
        <rFont val="Arial CE"/>
        <family val="2"/>
        <charset val="238"/>
      </rPr>
      <t xml:space="preserve"> OZ. NA OBJEKTU!          </t>
    </r>
  </si>
  <si>
    <t xml:space="preserve">Dobava in polaganje opzorilnega  traku z napisom "POZOR, EL. KABEL!" min. 30 cm nad cevmi kabelske kanalizacije oz. nad kabli pred končnim zasipom     </t>
  </si>
  <si>
    <t>Zapolnitev odprtine v območju prehoda PVC cevi skozi stene kabelskih jaškov s cementno malto 1:3 z dodatkom za nabrekanje ter zatesnitev stikov s trajnoelastičnim (TIO) kitom - vodotesno!</t>
  </si>
  <si>
    <t xml:space="preserve">SKUPAJ GRADBENA IN OBRTNIŠKA DELA </t>
  </si>
  <si>
    <t>ocena</t>
  </si>
  <si>
    <t>kom</t>
  </si>
  <si>
    <t>B.</t>
  </si>
  <si>
    <t>ZEMELJSKA DELA</t>
  </si>
  <si>
    <t>D.</t>
  </si>
  <si>
    <t>E.</t>
  </si>
  <si>
    <t>ZIDARSKA DELA</t>
  </si>
  <si>
    <t>m2</t>
  </si>
  <si>
    <t>m1</t>
  </si>
  <si>
    <t>A.</t>
  </si>
  <si>
    <t>znesek</t>
  </si>
  <si>
    <t>m3</t>
  </si>
  <si>
    <t>C.</t>
  </si>
  <si>
    <t>kg</t>
  </si>
  <si>
    <t>GRADBENA DELA</t>
  </si>
  <si>
    <t>I.</t>
  </si>
  <si>
    <t>II.</t>
  </si>
  <si>
    <t>OBRTNIŠKA DELA</t>
  </si>
  <si>
    <t>TESARSKA DELA</t>
  </si>
  <si>
    <t>BETONSKA DELA</t>
  </si>
  <si>
    <t>KLJUČAVNIČARSKA DELA</t>
  </si>
  <si>
    <t>GRADBENA DELA SKUPAJ:</t>
  </si>
  <si>
    <t>OBRTNIŠKA DELA SKUPAJ</t>
  </si>
  <si>
    <t>e. m.</t>
  </si>
  <si>
    <t>št. projekta:</t>
  </si>
  <si>
    <t>št. načrta:</t>
  </si>
  <si>
    <t>faza:</t>
  </si>
  <si>
    <t>objekt:</t>
  </si>
  <si>
    <t xml:space="preserve">POPIS GRADBENIH IN OBRTNIŠKIH DEL </t>
  </si>
  <si>
    <t>ANDREJ POGAČNIK, univ.dipl.inž.gradb.</t>
  </si>
  <si>
    <t>REKAPITULACIJA GRADBENIH IN OBRTNIŠKIH DEL</t>
  </si>
  <si>
    <t>L.</t>
  </si>
  <si>
    <t>RAZNA DELA</t>
  </si>
  <si>
    <t xml:space="preserve">SKUPAJ </t>
  </si>
  <si>
    <t>SKUPAJ ZEMELJSKA DELA</t>
  </si>
  <si>
    <t>SKUPAJ TESARSKA DELA</t>
  </si>
  <si>
    <t>SKUPAJ BETONSKA DELA</t>
  </si>
  <si>
    <t>SKUPAJ ZIDARSKA DELA</t>
  </si>
  <si>
    <t>*</t>
  </si>
  <si>
    <t>SKUPAJ KLJUČAVNIČARSKA DELA</t>
  </si>
  <si>
    <t>SKUPAJ RAZNA DELA</t>
  </si>
  <si>
    <t xml:space="preserve">         Ivan Šepetavc, gr.teh.</t>
  </si>
  <si>
    <t xml:space="preserve">    Popis sestavil:</t>
  </si>
  <si>
    <t>Površinski izkop humusa z odmetom</t>
  </si>
  <si>
    <t>EUR</t>
  </si>
  <si>
    <t>ELEKTRO LJUBLJANA</t>
  </si>
  <si>
    <t>odgovorni vodja proj.:</t>
  </si>
  <si>
    <t>odgovorni projektant:</t>
  </si>
  <si>
    <t>cena €/enoto</t>
  </si>
  <si>
    <t>Premaz betonskih površin z elastosilom</t>
  </si>
  <si>
    <t xml:space="preserve">SLOVENSKA 58, LJUBLJANA </t>
  </si>
  <si>
    <t>Zasipi za zidovi jaškov z izkopanim materialom s premetom, s komprimacijo v slojih do 20 cm</t>
  </si>
  <si>
    <t>investitor - naročnik:</t>
  </si>
  <si>
    <t>Dobava in vgrajevanje nasipa iz gramoza ali grušča v debelini do 20 cm s planiranjem in komprimiranjem do Ev2 = 60 Mpa (tampon pod jaški)</t>
  </si>
  <si>
    <t>Zavarovanje brežin izkopa (za jaške) pred izpiranjem ali izsušitvijo z obrizgom s cementim mlekom in prekritjem s PVC folijo</t>
  </si>
  <si>
    <t>Zasaditev dreves (kot obstoječa) z vsemi potrebnimi deli (izkop, postavitev, zavarovanje korenin z žično mrežo, zasutje, gnojilo, opora stebla, negovanje …)</t>
  </si>
  <si>
    <t>količina</t>
  </si>
  <si>
    <t>Rušenje betonskega robnika 15/25 cm z bet. temeljem</t>
  </si>
  <si>
    <t xml:space="preserve">Rušenje grednega robnika 5/20 cm z bet. temeljem </t>
  </si>
  <si>
    <t>a/</t>
  </si>
  <si>
    <t>b/</t>
  </si>
  <si>
    <t>asfalt</t>
  </si>
  <si>
    <t>beton</t>
  </si>
  <si>
    <t>Polaganje PVC folije na beton in kasnješa odstranitev le-tega (pred asfaltiranjem vozišča)</t>
  </si>
  <si>
    <t>Vgrajevanje nearmiranega betona C 16/20, prereza 0,08-0,12 m3/m2, m1 in kasnejša odstranitev le-tega pred asfaltiranjem vozišča, s transportom ruševin v stalno deponijo do 10 km, s plačilom takse</t>
  </si>
  <si>
    <t>Humuziranje zelenic z obstoječim humusom v deb. do 20 cm, s predhodnim razbijanjem večjih grud, planiranjem, sejanjem travnega semena ter valjanjem z lahkim ročnim valjarjem</t>
  </si>
  <si>
    <t>DDV v višini 22 %</t>
  </si>
  <si>
    <t>Zakoličba objektov (jaški)</t>
  </si>
  <si>
    <t>Zaribanje svežega betona z dodajanjem suhe mešanice C.M. 1:2, kot finalni tlak (dno jaškov)</t>
  </si>
  <si>
    <t>c/</t>
  </si>
  <si>
    <t>les</t>
  </si>
  <si>
    <t>Vgrajevanje nearmiranega betona C 15/20, prereza 0,08 - 0,12 m3/m2, m1 (podložni beton pod jaški)</t>
  </si>
  <si>
    <t>Vgrajevanje nearmiranega betona C 16/20, prereza 0,04-0,08 m3(/m2, m1 in kasnejša odstranitev le-tega pred asfaltiranjem pločnika, s transportom ruševin v stalno deponijo do 10 km, s plačilom takse</t>
  </si>
  <si>
    <t>SODO d.o.o.</t>
  </si>
  <si>
    <t>MLINAŘIKOVA ULICA 5, 2000 LJUBLJANA</t>
  </si>
  <si>
    <t>TOMAŽ ŠTRMBELJ, univ.dipl.inž.el.</t>
  </si>
  <si>
    <t>DK07-A430/003</t>
  </si>
  <si>
    <t xml:space="preserve"> KB 110 kV RTP PCL - RTP TOPLARNA   </t>
  </si>
  <si>
    <t xml:space="preserve"> (trasa med RTP PCL in RTP TOPLARNA, v prvi fazi do</t>
  </si>
  <si>
    <t xml:space="preserve"> - GRADBENI DEL </t>
  </si>
  <si>
    <t>Zakoličba in označevanje trase obstoječih komunalnih vodov; znesek je ocenjen! Ponudnik naj obvezno predvidi znesek v višini 10000,00 EUR! Obračun po izstavljenih računih upravljalcev oz. lastnikov!</t>
  </si>
  <si>
    <t>Rezanje asfalta deb. do 6 cm (pločnik)</t>
  </si>
  <si>
    <t>Rušenje asfalta deb. do 6 cm (pločnik)</t>
  </si>
  <si>
    <t>Rezanje asfalta deb. do 15 cm (vozišče)</t>
  </si>
  <si>
    <t>Rušenje asfalta deb. do 15 cm (vozišče)</t>
  </si>
  <si>
    <t>Prebijanje za odprtine vel. do 0,40 m3 v AB steni ali temelju</t>
  </si>
  <si>
    <r>
      <t xml:space="preserve">Široki </t>
    </r>
    <r>
      <rPr>
        <b/>
        <sz val="10"/>
        <rFont val="Arial"/>
        <family val="2"/>
        <charset val="238"/>
      </rPr>
      <t xml:space="preserve">ročni </t>
    </r>
    <r>
      <rPr>
        <sz val="10"/>
        <rFont val="Arial"/>
        <family val="2"/>
      </rPr>
      <t>izkop III. ktg z odmetom (izkop za jaške in jam za vlečenje kablov)</t>
    </r>
  </si>
  <si>
    <t>Široki strojni izkop III. ktg s transportom v začasno deponijo do 100 m (izkop za jaške in jam za vlečenje kablov)</t>
  </si>
  <si>
    <t>Dobava in vgrajevanje nasipa iz gramoza ali grušča v debelini do 25 cm s komprimiranjem do Ev2 = 80 Mpa in planiranjem (tampon pod pločnikom)</t>
  </si>
  <si>
    <t>Dobava in vgrajevanje nasipa iz gramoza ali grušča v debelini do 30 cm s komprimiranjem do Ev2 = 80 Mpa in planiranjem (tampon pod voziščem)</t>
  </si>
  <si>
    <t>Zasipi za zidovi jaškov z izkopanim materialom s transportom iz deponije do 100 m, s komprimacijo v slojih do 20 cm</t>
  </si>
  <si>
    <t>Vgrajevanje nearmiranega betona C 25/30,  prereza 0,20-0,30 m3/m2, m1 (obbetoniranje stikov cevi kab. kanalizacije)</t>
  </si>
  <si>
    <t xml:space="preserve">Dobava, montaža in demontaža dvostranskega opaža ravnih zidov višine do 4 m z opiranjem </t>
  </si>
  <si>
    <t>Dobava, montaža in demontaža opaža odprtin in prehodov razvite površine 1,00 - 2,00 m2 (za vstopne jaške)</t>
  </si>
  <si>
    <t>Vgrajevanje talnih kovinskih okvirjev vel. 4-6 m2 s pritrjevanjem na opaž jaškov pred betoniranjem</t>
  </si>
  <si>
    <t>Dobava in vgrajevanje betonskih robnikov 15/25 cm z izkopom, napravo ležišča C 12/15 0,07 m3/m1 in zalitjem stikov s F.C.M. 1:3</t>
  </si>
  <si>
    <t xml:space="preserve">Dobava in vgrajevanje betonskih grednih robnikov 5/20 cm z izkopom, napravo ležišča C 12/15 0,04 m3/m1 in zalitjem stikov s F.C.M. 1:3 </t>
  </si>
  <si>
    <t xml:space="preserve">Odstranitev in ponovna postavitev geodetskih točk z vsemi potrebnimi deli; količina je ocenjena! </t>
  </si>
  <si>
    <t>Izdelava makadamske utrditve z vsemi potrebnimi plastmi (brez tampona)</t>
  </si>
  <si>
    <t>Ponovna postavitev železniškega industrijskega tira z vsemi potrebnimi deli</t>
  </si>
  <si>
    <t>Razna obrtniška dela, ki iz načrtov niso razvidna, obračunana po dejansko porabljenem času in  materialu oz. po sporazumno dogovorjeni ceni za enoto; ponudnik naj za ta dela obvezno predvidi znesek v višini 5% vrednosti raznih obrtniških del in navede vrednost KV in PK delavca</t>
  </si>
  <si>
    <t>Zaščita cevi vseh obstoječih komunalnih vodov proti porušitvi z obešanjem ali podpiranjem (v območju izkopa kanalov in jaškov po celotni trasi)</t>
  </si>
  <si>
    <t>Zaščita točkovnih elementov (jaški, cestni požiralniki …) vseh obstoječih komunalnih vodov proti porušitvi s podpiranjem (v območju izkopa kanalov in jaškov po celotni trasi)</t>
  </si>
  <si>
    <t>Odstranitev vodovoda DN 100, kompletno z vsemi fazonskimi kosi</t>
  </si>
  <si>
    <t>d/</t>
  </si>
  <si>
    <t>jeklo (odprodaja na odpad!)</t>
  </si>
  <si>
    <t>Transport ruševin in odstranjenih delov (s predhodnim ločevanjem) iz depoja gradbišča v stalno predpisano deponijo (deponijo izbere izvajalec in preda naročniku potrebno dokumentacijo, skladno z veljavnim pravilniki o ravnanju in odlaganju gradbenih odpadkov), vkjučno z nakladanjem, zvračanjem in razgrinjanjem ter plačilom takse; obračun po utežni masi</t>
  </si>
  <si>
    <r>
      <t xml:space="preserve">Izdelava </t>
    </r>
    <r>
      <rPr>
        <b/>
        <sz val="10"/>
        <rFont val="Arial CE"/>
        <charset val="238"/>
      </rPr>
      <t>PID</t>
    </r>
  </si>
  <si>
    <t>Delna ali popolna zapora ceste z izdelavo načrta, pridobitvijo dovoljenj, vsemi potrebnimi označbami, znaki in semaforji ter objavami v medijih …</t>
  </si>
  <si>
    <t>Odstranitev dreves fi 10-30 cm, vključno s panjem</t>
  </si>
  <si>
    <t>Rušenje robnika iz granitnih kock vel. do 10/10/10 cm v bet. temelju (kocke za kasnejšo ponovno uporabo oz. vgradnjo)</t>
  </si>
  <si>
    <t>Dobava in vgrajevanje PP polsti 200 g/m2</t>
  </si>
  <si>
    <t>Pri vseh postavkah zajeti tudi dobavo betona!</t>
  </si>
  <si>
    <t>Dobava, polaganje in vezanje rebraste enostavne in srednje komplicirane armature B 500 A fi do 12 mm; obračun v kg po armaturnih načrtih (armatura jaškov)</t>
  </si>
  <si>
    <t>Dobava, polaganje in vezanje rebraste enostavne in srednje komplicirane armature B 500 A fi 14 mm in več; obračun v kg po armaturnih načrtih (armatura jaškov)</t>
  </si>
  <si>
    <t>Dobava, polaganje in vezanje armaturnih mrež B 500 A; obračun v kg po armaturnih načrtih (armatura jaškov)</t>
  </si>
  <si>
    <t xml:space="preserve">Dobava, polaganje in vezanje armaturnih mrež B 500 A; obračun v kg po armaturnih načrtih (za obbetoniranje stikov kabelske kanalizacije)  </t>
  </si>
  <si>
    <t xml:space="preserve">Izdelava, dobava in montaža montažnih AB plošč, pretežno velikosti 150/70/6 cm, izdelanih iz betona C 25/30, armiranih z armat. mrežo Q226, s kljukami za manipulacijo; obračun po m2! (za zaščito kabelske kanalizacije)  </t>
  </si>
  <si>
    <t>Dobava, montaža in demontaža opaža ravnih plošč debeline do 30 cm, s podpiranjem do 4 m višine</t>
  </si>
  <si>
    <t>Stalni geomehanski nadzor</t>
  </si>
  <si>
    <t>Vgrajevanje armiranega betona C 30/37, XC4, PV-II, XF1, XD3, XA2, prereza 0,20-0,30 m3/m2,m1 (dno, stene, plošče jaškov)</t>
  </si>
  <si>
    <t>Odstranitev grmovnic, vrtov in ureditvenih površin (rože, zelenjava, grmovnice itd.)</t>
  </si>
  <si>
    <t>Odstranitev raznih ograj višine do 3 m, kompletno s temelji</t>
  </si>
  <si>
    <t>LTŽ pokrov NORICO ERMATIC D400, art. ER5S214197VOTC, velikosti 214x197 cm</t>
  </si>
  <si>
    <t xml:space="preserve">Rušenje granitnega robnika do 12/25 cm v bet. temelju (za kasnejšo ponovno uporabo)                      </t>
  </si>
  <si>
    <t xml:space="preserve">Rušenje tlaka iz betonskih tlakovcev v bet. ali peščeni podlogi deb. do 10 cm (tlakovci za kasnejšo ponovno uporabo oz. vgradnjo)                                </t>
  </si>
  <si>
    <t>Zasipi jarkov z izkopanim materialom s premetom, s komprimacijo v slojih do 20 cm; uporabiti samo material, ki ga odobri geomehanik oz. projektant el. instalacij !!</t>
  </si>
  <si>
    <t>Zasipi jarkov z izkopanim materialom s transportom iz deponije do 100 m, s komprimacijo v slojih do 20 cm; uporabiti samo material, ki ga odobri geomehanik oz. projektant el. instalacij !!</t>
  </si>
  <si>
    <t>Izdelava kabelske kanalizacije iz cevi iz plastičnih mas - PE 100 PN 10 (SRD 17) cevi DN 110 mm z gladko notranjo površino - elektrofuzijsko spajanje cevi (karakteristike cevi kot npr. Aqualine RC)</t>
  </si>
  <si>
    <t>Izdelava kabelske kanalizacije iz cevi iz plastičnih mas - PE 100 PN 10 (SRD 17)cevi DN 125 mm z gladko notranjo površino - elektrofuzijsko spajanje cevi (karakteristike cevi kot npr. Aqualine RC)</t>
  </si>
  <si>
    <t>Izdelava kabelske kanalizacije iz cevi iz plastičnih mas - PE 100 PN 10 (SRD 17) cevi DN 200 mm z gladko notranjo površino - elektrofuzijsko spajanje cevi (karakteristike cevi kot npr. Aqualine RC)</t>
  </si>
  <si>
    <t>Izdelava kabelske kanalizacije iz cevi iz plastičnih mas - PE 100 PN 10 (SRD 17) cevi DN 2x50 mm (dvojček); mere v m1 dvojčkov! (za optični kabel) - elektrofuzijsko spajanje cevi (karakteristike cevi kot npr. Aqualine RC)</t>
  </si>
  <si>
    <t>Zasaditev grmovnic, rož, zelenjave ... (kot obstoječe)</t>
  </si>
  <si>
    <t xml:space="preserve">Podvrtavanje pod cesto po tehnologiji HDD, sočelno varjenje cevi in odstranitev notranje žmule (karakteristike cevi kot npr. Aqualine RC ROBUST), z uvlačenjem treh (3) cevi PE 100 PN 16 (SDR 11) DN 200 mm, ene (1) cevi PE 100 PN 16 (SDR 11) DN 125 mm, ene (1) cevi PE 100 PN 16 (SDR 11) DN 110 mm ter dveh (2) cevi DN 50 (v cevi DN 125 mm), vrtina fi 85 cm, s potrebno uporabo vode, bentonita, s transportom vrtalne garniture, pripravo platoja ter odstranitvijo odvečnega bentonita po končanem vrtanju </t>
  </si>
  <si>
    <t>Odstranitev droga JR s temeljem</t>
  </si>
  <si>
    <t>,</t>
  </si>
  <si>
    <t>Preplastitev asfalta vozišča v deb. 4 cm (obrabna plast), z valjanjem s predhodnim premazom stikov za boljši sprijem starega in novega asfalta - po navodilih KPL!</t>
  </si>
  <si>
    <t>Izdelava zagatne stene iz kovinskih lamel LARSSEN, npr. tip L 22, Wy = 1300 cm3/m1, h = 36 cm, gobine 8 ali 11 m z zabijanjem, izvlekom in amortizacijo</t>
  </si>
  <si>
    <t>LTŽ pokrov NORICO ERMATIC B125, art.  ER2S214197VOTC velikosti 214x197 cm</t>
  </si>
  <si>
    <t>S KOLIČINAMI</t>
  </si>
  <si>
    <t>Ljubljana, julij 2018</t>
  </si>
  <si>
    <t>PZI</t>
  </si>
  <si>
    <t>Dobava in polaganje FeZn ozemljitvenega valjanca 40/4 mm, kompletno z vsemi potrebnimi čepnimi podporami, INOX sponkami, INOX vijačenjem na pokrove jaškov, varjenjem na armaturo in INOX povezavami z vodniki P/F 35 mm2</t>
  </si>
  <si>
    <t>»Varnostni načrt« z opredeljenimi varnostnimi ukrepi v nevarnem železniškem območju v skladu z »Uredbo o zagotavljanju varnosti in zdravja pri delu na začasnih in pomičnih gradbiščih« (Ur. 1. RS, št. 83/2005).</t>
  </si>
  <si>
    <t>Dobava in vgrajevanje zmrzlinsko odpornega nasipa iz gramoza ali grušča v debelini do 50 cm s komprimiranjem do Ev2 = 80 Mpa in planiranjem (tampon gran. 0-62 mm pod voziščem)</t>
  </si>
  <si>
    <r>
      <t>Odvoz viška izkopanega materiala na trajno deponijo z nakladanjem na transportno sredstvo, odvozom do 10 km ter plačilom takse za deponiranje materiala; obračun po m3 v</t>
    </r>
    <r>
      <rPr>
        <b/>
        <sz val="10"/>
        <rFont val="Arial CE"/>
        <charset val="238"/>
      </rPr>
      <t xml:space="preserve"> raščenem stanju</t>
    </r>
    <r>
      <rPr>
        <sz val="10"/>
        <rFont val="Arial CE"/>
        <family val="2"/>
        <charset val="238"/>
      </rPr>
      <t>!</t>
    </r>
  </si>
  <si>
    <t>Strojni izkop III. ktg, širine dna do 2 m, globine do 4 m, s transportom do 100 m (izkop jarkov z razpiranjem)</t>
  </si>
  <si>
    <r>
      <rPr>
        <b/>
        <sz val="10"/>
        <rFont val="Arial"/>
        <family val="2"/>
        <charset val="238"/>
      </rPr>
      <t>Ročni</t>
    </r>
    <r>
      <rPr>
        <sz val="10"/>
        <rFont val="Arial"/>
        <family val="2"/>
      </rPr>
      <t xml:space="preserve"> izkop III. ktg, širine dna do 2 m, globine do 4 m, z odmetom (izkop jarkov z razpiranjem)</t>
    </r>
  </si>
  <si>
    <t>Razna nepredvidena dela, drobna gradb. dela in zidarska pomoč obrtnikom in montažerjem, obračunana po dejansko porabljenem času in  materialu oz. po sporazumno dogovorjeni ceni za enoto; ponudnik naj za ta dela obvezno predvidi znesek v višini 5% vrednosti gradbenih del in navede vrednost KV in PK delavca</t>
  </si>
  <si>
    <t>Nepredvidena, dodatna in drobna rušitvena dela, ki iz načrtov niso razvidna. Ponudnik naj za ta dela obvezno predvidi ocenjeni znesek v višini 10% vrednosti rušitvenih del od post. 4 naprej in navede vrednost KV in PK delavca! Obračun po dejansko porabljenem času in materialu oz. po sporazumno določeni ceni na enoto</t>
  </si>
  <si>
    <t xml:space="preserve"> RTP TE-TOL)</t>
  </si>
  <si>
    <t>Dobava in vgrajevanje kremenčevega peska 0-3 mm (podloga, obsip in zasip cevi) - termična prevodnost &lt;0,8 Km/W</t>
  </si>
  <si>
    <t>Razpiranje jarkov - s standardnim 
linearnim jeklenim dvostranskim opažem z 
razpiranjem (npr. SBH opaži ali enakovredni); globina razpiranja do 3,50 m, šir. do 1,70 m</t>
  </si>
  <si>
    <t>Rezanje AB konstrukcij deb. 20 cm z diamantno žago; mere in obračun po m1 prereza (odprtine v stenah obst. jaškov ali temeljih)</t>
  </si>
  <si>
    <t>Rezkanje asfalta deb. do 15 cm (vozišče izven območja izkopa) s sprotnim nakladanjem na kamion</t>
  </si>
  <si>
    <t>Asfaltiranje vozišča v deb. 8+4 cm (npr. 8 cm AC 22 base B 50/75 A3 in 4 cm AC 11 surf B 50/70 A3) oz. kot obstoječi, z valjanjem s predhodnim premazom stikov za boljši sprijem starega in novega asfalta - po navodilih KPL!</t>
  </si>
  <si>
    <t>Krpanje asfalta pločnika v deb. 4 cm (npr. 4 cm AC surf B 70/100 A5) oz. kot obstoječi, z valjanjem s predhodnim premazom stikov za boljši sprijem starega in novega asfalta - po navodilih KPL!</t>
  </si>
  <si>
    <t>Odstranitev železniškega industr. tira z vsemi potrebnimi deli, s previdno odstranitvijo tirnic (za kasnejšo ponovno uporabo), vse pod nadzorom upravljalca</t>
  </si>
  <si>
    <t>Izdelava robnika iz obstoječih granitnih kock 7/7-10/10 cm v eni vrsti, s čiščenjem kock, z izkopom, napravo ležišča MB 10 0,04 m3/m1 in zalitjem stikov s F.C.M. 1:3</t>
  </si>
  <si>
    <t xml:space="preserve">Izdelava robnika iz obstoječih granitnih robnikov do 12/25 cm v bet. temelju, s čiščenjem robnikov, z izkopom, napravo ležišča C 12/15 0,08 m3/m1 in zalitjem stikov s F.C.M. 1:3               </t>
  </si>
  <si>
    <t>Izdelava začasnih prehodov (mostov) čez prekop (kanal) z ograjo oz. vsemi potrebnimi zaščitami</t>
  </si>
  <si>
    <t>Ponovna postavitev raznih ograj viš. do 3 m z vgradnjo stebričev v bet. temelj in ostalimi deli - kot obstoječe</t>
  </si>
  <si>
    <t>Ponovna postavitev droga JR s temeljem; predvidoma drog viš. 12 m, temelj vel. 120/170/80 cm, vključno zemeljska dela, beton, opaž, armatura, ozemljitve</t>
  </si>
  <si>
    <t>Tankoslojne talne oznake bele barve (prehodi za pečce, puščice, sredinske črte - prekinjene in neprekinjene, znak za kolesarje …); mere in obračun po m2!</t>
  </si>
  <si>
    <t>Planiranje v ravnini med ovirami v terenu III. in IV. ktg (jarki in pod jaški ter obstoječi tampon pod asfalom )</t>
  </si>
  <si>
    <t>kv delavec: _____ EUR</t>
  </si>
  <si>
    <t>pk delavec: _____ EUR</t>
  </si>
  <si>
    <t>KV delavec: _____ EUR</t>
  </si>
  <si>
    <t>PK delavec: _____ EUR</t>
  </si>
  <si>
    <t>Stalni projektantski nadzor</t>
  </si>
  <si>
    <t>ura</t>
  </si>
  <si>
    <t>Dobava in vgrajevanje kremenčevega peska 0-4 mm (podloga, obsip in zasip cevi, zapolnitev med cevmi mikrotuneliranja) - termična prevodnost &lt;0,8 Km/W</t>
  </si>
  <si>
    <t xml:space="preserve">Podvrtavanje pod cesto s tehnologijo mikrotuneliranja, sočelno varjenje cevi in odstranitev notranje žmule (karakteristike cevi kot npr. Aqualine RC ROBUST) z uvlačenjem treh (3) cevi DN 200 mm, ene (1) cevi DN 125 mm, dveh (2) cevi DN 50 (v cevi DN 125 mm) ter dveh (2) cevi DN 110 mm, vse cevi PE 100, PN 16, SDR 11, "tunelska" cev armirana BC DN 700/860, s transportom vrtalne garniture, in pripravo platoja.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</si>
</sst>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S_I_T"/>
    <numFmt numFmtId="165" formatCode="#,##0.00\ [$DM-407];[Red]#,##0.00\ [$DM-407]"/>
  </numFmts>
  <fonts count="35" x14ac:knownFonts="1">
    <font>
      <sz val="10"/>
      <name val="Arial CE"/>
      <charset val="238"/>
    </font>
    <font>
      <sz val="12"/>
      <name val="Arial CE"/>
      <family val="2"/>
      <charset val="238"/>
    </font>
    <font>
      <b/>
      <sz val="14"/>
      <name val="Arial CE"/>
      <family val="2"/>
      <charset val="238"/>
    </font>
    <font>
      <b/>
      <sz val="12"/>
      <name val="Arial CE"/>
      <family val="2"/>
      <charset val="238"/>
    </font>
    <font>
      <b/>
      <sz val="18"/>
      <name val="Arial CE"/>
      <family val="2"/>
      <charset val="238"/>
    </font>
    <font>
      <sz val="10"/>
      <name val="Arial CE"/>
      <family val="2"/>
      <charset val="238"/>
    </font>
    <font>
      <i/>
      <sz val="10"/>
      <name val="Arial CE"/>
      <family val="2"/>
      <charset val="238"/>
    </font>
    <font>
      <b/>
      <sz val="10"/>
      <name val="Arial CE"/>
      <family val="2"/>
      <charset val="238"/>
    </font>
    <font>
      <b/>
      <i/>
      <sz val="10"/>
      <name val="Arial CE"/>
      <family val="2"/>
      <charset val="238"/>
    </font>
    <font>
      <b/>
      <sz val="10"/>
      <name val="Arial CE"/>
      <charset val="238"/>
    </font>
    <font>
      <sz val="10"/>
      <color indexed="9"/>
      <name val="Arial CE"/>
      <family val="2"/>
      <charset val="238"/>
    </font>
    <font>
      <sz val="10"/>
      <name val="Courier New"/>
      <family val="3"/>
    </font>
    <font>
      <sz val="10"/>
      <name val="Arial"/>
      <family val="2"/>
    </font>
    <font>
      <sz val="10"/>
      <color indexed="9"/>
      <name val="Courier New"/>
      <family val="3"/>
    </font>
    <font>
      <b/>
      <sz val="10"/>
      <color indexed="10"/>
      <name val="Arial CE"/>
      <family val="2"/>
      <charset val="238"/>
    </font>
    <font>
      <sz val="10"/>
      <color indexed="10"/>
      <name val="Arial CE"/>
      <family val="2"/>
      <charset val="238"/>
    </font>
    <font>
      <sz val="10"/>
      <color indexed="61"/>
      <name val="Arial CE"/>
      <family val="2"/>
      <charset val="238"/>
    </font>
    <font>
      <sz val="10"/>
      <color indexed="10"/>
      <name val="Arial"/>
      <family val="2"/>
    </font>
    <font>
      <sz val="10"/>
      <name val="Arial"/>
      <family val="2"/>
      <charset val="238"/>
    </font>
    <font>
      <b/>
      <sz val="10"/>
      <color indexed="9"/>
      <name val="Arial CE"/>
      <family val="2"/>
      <charset val="238"/>
    </font>
    <font>
      <b/>
      <sz val="14"/>
      <color indexed="9"/>
      <name val="Arial CE"/>
      <family val="2"/>
      <charset val="238"/>
    </font>
    <font>
      <b/>
      <i/>
      <sz val="10"/>
      <color indexed="9"/>
      <name val="Arial CE"/>
      <family val="2"/>
      <charset val="238"/>
    </font>
    <font>
      <b/>
      <i/>
      <sz val="10"/>
      <color indexed="9"/>
      <name val="Arial CE"/>
      <charset val="238"/>
    </font>
    <font>
      <b/>
      <sz val="10"/>
      <color indexed="9"/>
      <name val="Arial CE"/>
      <charset val="238"/>
    </font>
    <font>
      <sz val="10"/>
      <name val="Arial"/>
      <family val="2"/>
      <charset val="238"/>
    </font>
    <font>
      <sz val="10"/>
      <color indexed="9"/>
      <name val="Arial CE"/>
      <charset val="238"/>
    </font>
    <font>
      <b/>
      <sz val="10"/>
      <color theme="0"/>
      <name val="Arial CE"/>
      <charset val="238"/>
    </font>
    <font>
      <b/>
      <sz val="10"/>
      <name val="Arial"/>
      <family val="2"/>
      <charset val="238"/>
    </font>
    <font>
      <b/>
      <sz val="10"/>
      <color theme="0"/>
      <name val="Arial"/>
      <family val="2"/>
      <charset val="238"/>
    </font>
    <font>
      <b/>
      <sz val="10"/>
      <color indexed="9"/>
      <name val="Arial CE"/>
    </font>
    <font>
      <sz val="10"/>
      <name val="Arial CE"/>
    </font>
    <font>
      <i/>
      <sz val="10"/>
      <color rgb="FFFF0000"/>
      <name val="Arial CE"/>
      <family val="2"/>
      <charset val="238"/>
    </font>
    <font>
      <sz val="10"/>
      <color rgb="FFFF0000"/>
      <name val="Arial"/>
      <family val="2"/>
    </font>
    <font>
      <sz val="10"/>
      <color rgb="FFFF0000"/>
      <name val="Arial CE"/>
      <family val="2"/>
      <charset val="238"/>
    </font>
    <font>
      <sz val="10"/>
      <color rgb="FFFF0000"/>
      <name val="Arial CE"/>
      <charset val="238"/>
    </font>
  </fonts>
  <fills count="3">
    <fill>
      <patternFill patternType="none"/>
    </fill>
    <fill>
      <patternFill patternType="gray125"/>
    </fill>
    <fill>
      <patternFill patternType="solid">
        <fgColor theme="4" tint="-0.249977111117893"/>
        <bgColor indexed="64"/>
      </patternFill>
    </fill>
  </fills>
  <borders count="9">
    <border>
      <left/>
      <right/>
      <top/>
      <bottom/>
      <diagonal/>
    </border>
    <border>
      <left/>
      <right/>
      <top style="thin">
        <color indexed="64"/>
      </top>
      <bottom style="double">
        <color indexed="64"/>
      </bottom>
      <diagonal/>
    </border>
    <border>
      <left/>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3">
    <xf numFmtId="0" fontId="0" fillId="0" borderId="0"/>
    <xf numFmtId="0" fontId="18" fillId="0" borderId="0"/>
    <xf numFmtId="0" fontId="30" fillId="0" borderId="0"/>
  </cellStyleXfs>
  <cellXfs count="153">
    <xf numFmtId="0" fontId="0" fillId="0" borderId="0" xfId="0"/>
    <xf numFmtId="0" fontId="1" fillId="0" borderId="0" xfId="0" applyFont="1"/>
    <xf numFmtId="4" fontId="0" fillId="0" borderId="0" xfId="0" applyNumberFormat="1"/>
    <xf numFmtId="0" fontId="2" fillId="0" borderId="0" xfId="0" applyFont="1"/>
    <xf numFmtId="0" fontId="3" fillId="0" borderId="0" xfId="0" applyFont="1"/>
    <xf numFmtId="0" fontId="4" fillId="0" borderId="0" xfId="0" applyFont="1" applyAlignment="1">
      <alignment horizontal="left"/>
    </xf>
    <xf numFmtId="4" fontId="2" fillId="0" borderId="0" xfId="0" applyNumberFormat="1" applyFont="1"/>
    <xf numFmtId="4" fontId="1" fillId="0" borderId="0" xfId="0" applyNumberFormat="1" applyFont="1"/>
    <xf numFmtId="0" fontId="0" fillId="0" borderId="0" xfId="0" applyAlignment="1">
      <alignment vertical="top"/>
    </xf>
    <xf numFmtId="0" fontId="2" fillId="0" borderId="0" xfId="0" applyFont="1" applyAlignment="1">
      <alignment vertical="top"/>
    </xf>
    <xf numFmtId="0" fontId="1" fillId="0" borderId="0" xfId="0" applyFont="1" applyAlignment="1">
      <alignment vertical="top"/>
    </xf>
    <xf numFmtId="4" fontId="0" fillId="0" borderId="0" xfId="0" applyNumberFormat="1" applyAlignment="1">
      <alignment horizontal="center"/>
    </xf>
    <xf numFmtId="4" fontId="2" fillId="0" borderId="0" xfId="0" applyNumberFormat="1" applyFont="1" applyAlignment="1">
      <alignment horizontal="center"/>
    </xf>
    <xf numFmtId="4" fontId="1" fillId="0" borderId="0" xfId="0" applyNumberFormat="1" applyFont="1" applyAlignment="1">
      <alignment horizontal="center"/>
    </xf>
    <xf numFmtId="4" fontId="5" fillId="0" borderId="0" xfId="0" applyNumberFormat="1" applyFont="1"/>
    <xf numFmtId="0" fontId="6" fillId="0" borderId="0" xfId="0" applyFont="1"/>
    <xf numFmtId="0" fontId="5" fillId="0" borderId="0" xfId="0" applyFont="1" applyAlignment="1">
      <alignment vertical="top"/>
    </xf>
    <xf numFmtId="0" fontId="5" fillId="0" borderId="0" xfId="0" applyFont="1"/>
    <xf numFmtId="0" fontId="8" fillId="0" borderId="0" xfId="0" applyFont="1" applyAlignment="1">
      <alignment vertical="top"/>
    </xf>
    <xf numFmtId="0" fontId="8" fillId="0" borderId="0" xfId="0" applyFont="1"/>
    <xf numFmtId="4" fontId="6" fillId="0" borderId="0" xfId="0" applyNumberFormat="1" applyFont="1" applyAlignment="1">
      <alignment horizontal="center"/>
    </xf>
    <xf numFmtId="4" fontId="6" fillId="0" borderId="0" xfId="0" applyNumberFormat="1" applyFont="1"/>
    <xf numFmtId="0" fontId="7" fillId="0" borderId="0" xfId="0" applyFont="1" applyAlignment="1">
      <alignment vertical="top"/>
    </xf>
    <xf numFmtId="0" fontId="7" fillId="0" borderId="0" xfId="0" applyFont="1" applyAlignment="1">
      <alignment wrapText="1"/>
    </xf>
    <xf numFmtId="4" fontId="7" fillId="0" borderId="0" xfId="0" applyNumberFormat="1" applyFont="1" applyAlignment="1">
      <alignment horizontal="center"/>
    </xf>
    <xf numFmtId="0" fontId="5" fillId="0" borderId="0" xfId="0" applyFont="1" applyAlignment="1">
      <alignment wrapText="1"/>
    </xf>
    <xf numFmtId="4" fontId="7" fillId="0" borderId="1" xfId="0" applyNumberFormat="1" applyFont="1" applyBorder="1" applyAlignment="1">
      <alignment horizontal="center"/>
    </xf>
    <xf numFmtId="4" fontId="5" fillId="0" borderId="1" xfId="0" applyNumberFormat="1" applyFont="1" applyBorder="1"/>
    <xf numFmtId="4" fontId="7" fillId="0" borderId="1" xfId="0" applyNumberFormat="1" applyFont="1" applyBorder="1"/>
    <xf numFmtId="4" fontId="7" fillId="0" borderId="0" xfId="0" applyNumberFormat="1" applyFont="1"/>
    <xf numFmtId="0" fontId="7" fillId="0" borderId="0" xfId="0" applyFont="1" applyAlignment="1"/>
    <xf numFmtId="0" fontId="7" fillId="0" borderId="0" xfId="0" applyFont="1"/>
    <xf numFmtId="0" fontId="7" fillId="0" borderId="0" xfId="0" applyFont="1" applyBorder="1" applyAlignment="1">
      <alignment wrapText="1"/>
    </xf>
    <xf numFmtId="4" fontId="7" fillId="0" borderId="0" xfId="0" applyNumberFormat="1" applyFont="1" applyBorder="1" applyAlignment="1">
      <alignment horizontal="center"/>
    </xf>
    <xf numFmtId="4" fontId="5" fillId="0" borderId="0" xfId="0" applyNumberFormat="1" applyFont="1" applyBorder="1"/>
    <xf numFmtId="4" fontId="7" fillId="0" borderId="0" xfId="0" applyNumberFormat="1" applyFont="1" applyBorder="1"/>
    <xf numFmtId="4" fontId="5" fillId="0" borderId="0" xfId="0" applyNumberFormat="1" applyFont="1" applyAlignment="1">
      <alignment horizontal="right"/>
    </xf>
    <xf numFmtId="0" fontId="5" fillId="0" borderId="0" xfId="0" applyFont="1" applyAlignment="1">
      <alignment vertical="top" wrapText="1"/>
    </xf>
    <xf numFmtId="0" fontId="7" fillId="0" borderId="0" xfId="0" applyFont="1" applyAlignment="1">
      <alignment horizontal="left" wrapText="1"/>
    </xf>
    <xf numFmtId="0" fontId="7" fillId="0" borderId="1" xfId="0" applyFont="1" applyBorder="1"/>
    <xf numFmtId="0" fontId="7" fillId="0" borderId="0" xfId="0" applyFont="1" applyBorder="1"/>
    <xf numFmtId="0" fontId="7" fillId="0" borderId="0" xfId="0" applyFont="1" applyAlignment="1">
      <alignment vertical="top" wrapText="1"/>
    </xf>
    <xf numFmtId="0" fontId="7" fillId="0" borderId="0" xfId="0" applyFont="1" applyFill="1" applyAlignment="1">
      <alignment horizontal="justify"/>
    </xf>
    <xf numFmtId="0" fontId="7" fillId="0" borderId="0" xfId="0" applyFont="1" applyFill="1"/>
    <xf numFmtId="0" fontId="5" fillId="0" borderId="0" xfId="0" applyFont="1" applyFill="1"/>
    <xf numFmtId="4" fontId="5" fillId="0" borderId="0" xfId="0" applyNumberFormat="1" applyFont="1" applyFill="1"/>
    <xf numFmtId="0" fontId="0" fillId="0" borderId="0" xfId="0" applyFill="1"/>
    <xf numFmtId="4" fontId="5" fillId="0" borderId="0" xfId="0" applyNumberFormat="1" applyFont="1" applyAlignment="1">
      <alignment horizontal="left"/>
    </xf>
    <xf numFmtId="4" fontId="5" fillId="0" borderId="0" xfId="0" applyNumberFormat="1" applyFont="1" applyFill="1" applyAlignment="1">
      <alignment horizontal="center"/>
    </xf>
    <xf numFmtId="0" fontId="5" fillId="0" borderId="0" xfId="0" applyFont="1" applyFill="1" applyAlignment="1">
      <alignment vertical="top"/>
    </xf>
    <xf numFmtId="4" fontId="5" fillId="0" borderId="0" xfId="0" applyNumberFormat="1" applyFont="1" applyFill="1" applyAlignment="1">
      <alignment horizontal="right"/>
    </xf>
    <xf numFmtId="0" fontId="7" fillId="0" borderId="1" xfId="0" applyFont="1" applyBorder="1" applyAlignment="1">
      <alignment vertical="center" wrapText="1"/>
    </xf>
    <xf numFmtId="4" fontId="7" fillId="0" borderId="1" xfId="0" applyNumberFormat="1" applyFont="1" applyBorder="1" applyAlignment="1">
      <alignment vertical="center"/>
    </xf>
    <xf numFmtId="0" fontId="9" fillId="0" borderId="0" xfId="0" applyFont="1" applyAlignment="1">
      <alignment vertical="top" wrapText="1"/>
    </xf>
    <xf numFmtId="0" fontId="7" fillId="0" borderId="1" xfId="0" applyFont="1" applyBorder="1" applyAlignment="1">
      <alignment vertical="top" wrapText="1"/>
    </xf>
    <xf numFmtId="49" fontId="5" fillId="0" borderId="0" xfId="0" applyNumberFormat="1" applyFont="1" applyAlignment="1">
      <alignment vertical="top" wrapText="1"/>
    </xf>
    <xf numFmtId="0" fontId="5" fillId="0" borderId="0" xfId="0" applyFont="1" applyFill="1" applyAlignment="1">
      <alignment vertical="top" wrapText="1"/>
    </xf>
    <xf numFmtId="3" fontId="5" fillId="0" borderId="0" xfId="0" applyNumberFormat="1" applyFont="1" applyFill="1" applyAlignment="1">
      <alignment horizontal="left" vertical="top"/>
    </xf>
    <xf numFmtId="4" fontId="10" fillId="0" borderId="0" xfId="0" applyNumberFormat="1" applyFont="1" applyFill="1"/>
    <xf numFmtId="4" fontId="7" fillId="0" borderId="1" xfId="0" applyNumberFormat="1" applyFont="1" applyFill="1" applyBorder="1" applyAlignment="1">
      <alignment horizontal="center"/>
    </xf>
    <xf numFmtId="4" fontId="7" fillId="0" borderId="1" xfId="0" applyNumberFormat="1" applyFont="1" applyFill="1" applyBorder="1"/>
    <xf numFmtId="4" fontId="7" fillId="0" borderId="0" xfId="0" applyNumberFormat="1" applyFont="1" applyFill="1"/>
    <xf numFmtId="0" fontId="7" fillId="0" borderId="0" xfId="0" applyFont="1" applyAlignment="1">
      <alignment horizontal="justify"/>
    </xf>
    <xf numFmtId="164" fontId="11" fillId="0" borderId="0" xfId="0" applyNumberFormat="1" applyFont="1"/>
    <xf numFmtId="0" fontId="12" fillId="0" borderId="0" xfId="0" applyFont="1" applyBorder="1" applyAlignment="1">
      <alignment vertical="top" wrapText="1" shrinkToFit="1"/>
    </xf>
    <xf numFmtId="0" fontId="12" fillId="0" borderId="0" xfId="0" applyFont="1" applyBorder="1" applyAlignment="1">
      <alignment horizontal="center"/>
    </xf>
    <xf numFmtId="0" fontId="12" fillId="0" borderId="0" xfId="0" applyFont="1" applyBorder="1" applyAlignment="1">
      <alignment horizontal="left" vertical="top" wrapText="1" shrinkToFit="1"/>
    </xf>
    <xf numFmtId="164" fontId="13" fillId="0" borderId="0" xfId="0" applyNumberFormat="1" applyFont="1" applyAlignment="1">
      <alignment horizontal="right"/>
    </xf>
    <xf numFmtId="4" fontId="12" fillId="0" borderId="0" xfId="0" applyNumberFormat="1" applyFont="1" applyFill="1" applyBorder="1" applyAlignment="1">
      <alignment horizontal="right"/>
    </xf>
    <xf numFmtId="0" fontId="12" fillId="0" borderId="0" xfId="0" applyFont="1" applyBorder="1"/>
    <xf numFmtId="0" fontId="7" fillId="0" borderId="0" xfId="0" applyFont="1" applyFill="1" applyAlignment="1">
      <alignment vertical="top"/>
    </xf>
    <xf numFmtId="0" fontId="12" fillId="0" borderId="0" xfId="0" applyFont="1" applyBorder="1" applyAlignment="1">
      <alignment horizontal="center" vertical="top"/>
    </xf>
    <xf numFmtId="165" fontId="12" fillId="0" borderId="0" xfId="0" applyNumberFormat="1" applyFont="1" applyFill="1" applyBorder="1" applyAlignment="1">
      <alignment horizontal="right" vertical="top"/>
    </xf>
    <xf numFmtId="4" fontId="16" fillId="0" borderId="0" xfId="0" applyNumberFormat="1" applyFont="1" applyFill="1" applyAlignment="1"/>
    <xf numFmtId="4" fontId="15" fillId="0" borderId="0" xfId="0" applyNumberFormat="1" applyFont="1"/>
    <xf numFmtId="4" fontId="15" fillId="0" borderId="0" xfId="0" applyNumberFormat="1" applyFont="1" applyFill="1"/>
    <xf numFmtId="4" fontId="17" fillId="0" borderId="0" xfId="0" applyNumberFormat="1" applyFont="1" applyBorder="1" applyAlignment="1">
      <alignment horizontal="right"/>
    </xf>
    <xf numFmtId="4" fontId="14" fillId="0" borderId="0" xfId="0" applyNumberFormat="1" applyFont="1"/>
    <xf numFmtId="4" fontId="12" fillId="0" borderId="0" xfId="0" applyNumberFormat="1" applyFont="1" applyBorder="1" applyAlignment="1">
      <alignment horizontal="right"/>
    </xf>
    <xf numFmtId="4" fontId="12" fillId="0" borderId="0" xfId="0" applyNumberFormat="1" applyFont="1" applyBorder="1"/>
    <xf numFmtId="0" fontId="12" fillId="0" borderId="0" xfId="1" applyFont="1" applyBorder="1" applyAlignment="1">
      <alignment horizontal="left" vertical="top" wrapText="1" shrinkToFit="1"/>
    </xf>
    <xf numFmtId="0" fontId="12" fillId="0" borderId="0" xfId="1" applyFont="1" applyBorder="1" applyAlignment="1">
      <alignment horizontal="center"/>
    </xf>
    <xf numFmtId="4" fontId="12" fillId="0" borderId="0" xfId="1" applyNumberFormat="1" applyFont="1" applyBorder="1" applyAlignment="1">
      <alignment horizontal="right"/>
    </xf>
    <xf numFmtId="4" fontId="12" fillId="0" borderId="0" xfId="1" applyNumberFormat="1" applyFont="1" applyFill="1" applyBorder="1" applyAlignment="1">
      <alignment horizontal="right"/>
    </xf>
    <xf numFmtId="4" fontId="24" fillId="0" borderId="0" xfId="1" applyNumberFormat="1" applyFont="1" applyBorder="1" applyAlignment="1">
      <alignment horizontal="right"/>
    </xf>
    <xf numFmtId="4" fontId="24" fillId="0" borderId="0" xfId="1" applyNumberFormat="1" applyFont="1" applyFill="1" applyBorder="1" applyAlignment="1">
      <alignment horizontal="right"/>
    </xf>
    <xf numFmtId="0" fontId="12" fillId="0" borderId="0" xfId="0" applyFont="1" applyFill="1" applyBorder="1" applyAlignment="1">
      <alignment horizontal="left" vertical="top" wrapText="1" shrinkToFit="1"/>
    </xf>
    <xf numFmtId="0" fontId="12" fillId="0" borderId="0" xfId="0" applyFont="1" applyFill="1" applyBorder="1" applyAlignment="1">
      <alignment vertical="top" wrapText="1" shrinkToFit="1"/>
    </xf>
    <xf numFmtId="0" fontId="0" fillId="0" borderId="0" xfId="0" applyFont="1"/>
    <xf numFmtId="3" fontId="23" fillId="0" borderId="0" xfId="0" applyNumberFormat="1" applyFont="1" applyFill="1" applyAlignment="1">
      <alignment horizontal="left" vertical="top"/>
    </xf>
    <xf numFmtId="0" fontId="18" fillId="0" borderId="0" xfId="0" applyFont="1" applyBorder="1" applyAlignment="1">
      <alignment horizontal="left" vertical="top" wrapText="1" shrinkToFit="1"/>
    </xf>
    <xf numFmtId="0" fontId="0" fillId="0" borderId="0" xfId="0" applyFill="1" applyAlignment="1">
      <alignment vertical="top"/>
    </xf>
    <xf numFmtId="0" fontId="0" fillId="2" borderId="0" xfId="0" applyFill="1" applyAlignment="1">
      <alignment vertical="top"/>
    </xf>
    <xf numFmtId="0" fontId="0" fillId="2" borderId="0" xfId="0" applyFill="1"/>
    <xf numFmtId="0" fontId="1" fillId="2" borderId="0" xfId="0" applyFont="1" applyFill="1" applyAlignment="1">
      <alignment vertical="top"/>
    </xf>
    <xf numFmtId="0" fontId="21" fillId="2" borderId="0" xfId="0" applyFont="1" applyFill="1" applyAlignment="1">
      <alignment vertical="top"/>
    </xf>
    <xf numFmtId="0" fontId="19" fillId="2" borderId="0" xfId="0" applyFont="1" applyFill="1" applyAlignment="1">
      <alignment vertical="top"/>
    </xf>
    <xf numFmtId="0" fontId="19" fillId="2" borderId="2" xfId="0" applyFont="1" applyFill="1" applyBorder="1"/>
    <xf numFmtId="4" fontId="19" fillId="2" borderId="2" xfId="0" applyNumberFormat="1" applyFont="1" applyFill="1" applyBorder="1" applyAlignment="1">
      <alignment horizontal="center"/>
    </xf>
    <xf numFmtId="4" fontId="19" fillId="2" borderId="2" xfId="0" applyNumberFormat="1" applyFont="1" applyFill="1" applyBorder="1"/>
    <xf numFmtId="0" fontId="22" fillId="2" borderId="0" xfId="0" applyFont="1" applyFill="1" applyAlignment="1">
      <alignment vertical="top"/>
    </xf>
    <xf numFmtId="0" fontId="23" fillId="2" borderId="0" xfId="0" applyFont="1" applyFill="1" applyAlignment="1">
      <alignment horizontal="center" vertical="top"/>
    </xf>
    <xf numFmtId="0" fontId="23" fillId="2" borderId="0" xfId="0" applyFont="1" applyFill="1" applyAlignment="1">
      <alignment vertical="top"/>
    </xf>
    <xf numFmtId="3" fontId="23" fillId="2" borderId="0" xfId="0" applyNumberFormat="1" applyFont="1" applyFill="1" applyAlignment="1">
      <alignment horizontal="left" vertical="top"/>
    </xf>
    <xf numFmtId="0" fontId="26" fillId="2" borderId="0" xfId="0" applyFont="1" applyFill="1" applyAlignment="1">
      <alignment horizontal="right" vertical="top"/>
    </xf>
    <xf numFmtId="0" fontId="18" fillId="0" borderId="0" xfId="1" applyFont="1" applyBorder="1" applyAlignment="1">
      <alignment horizontal="center"/>
    </xf>
    <xf numFmtId="3" fontId="26" fillId="2" borderId="0" xfId="0" applyNumberFormat="1" applyFont="1" applyFill="1" applyAlignment="1">
      <alignment horizontal="left" vertical="top"/>
    </xf>
    <xf numFmtId="0" fontId="5" fillId="2" borderId="0" xfId="0" applyFont="1" applyFill="1" applyAlignment="1">
      <alignment vertical="top"/>
    </xf>
    <xf numFmtId="0" fontId="23" fillId="2" borderId="0" xfId="0" applyFont="1" applyFill="1" applyAlignment="1">
      <alignment horizontal="left" vertical="top"/>
    </xf>
    <xf numFmtId="3" fontId="23" fillId="2" borderId="0" xfId="1" applyNumberFormat="1" applyFont="1" applyFill="1" applyAlignment="1">
      <alignment horizontal="left" vertical="top"/>
    </xf>
    <xf numFmtId="0" fontId="23" fillId="2" borderId="0" xfId="0" applyFont="1" applyFill="1" applyAlignment="1">
      <alignment horizontal="center"/>
    </xf>
    <xf numFmtId="0" fontId="18" fillId="0" borderId="0" xfId="0" applyFont="1" applyBorder="1" applyAlignment="1">
      <alignment horizontal="center"/>
    </xf>
    <xf numFmtId="4" fontId="18" fillId="0" borderId="0" xfId="0" applyNumberFormat="1" applyFont="1" applyBorder="1" applyAlignment="1">
      <alignment horizontal="right"/>
    </xf>
    <xf numFmtId="4" fontId="18" fillId="0" borderId="0" xfId="0" applyNumberFormat="1" applyFont="1" applyFill="1" applyBorder="1" applyAlignment="1">
      <alignment horizontal="right"/>
    </xf>
    <xf numFmtId="4" fontId="18" fillId="0" borderId="0" xfId="0" applyNumberFormat="1" applyFont="1"/>
    <xf numFmtId="0" fontId="25" fillId="2" borderId="0" xfId="0" applyFont="1" applyFill="1" applyAlignment="1">
      <alignment horizontal="center" vertical="top"/>
    </xf>
    <xf numFmtId="0" fontId="23" fillId="2" borderId="0" xfId="0" applyFont="1" applyFill="1" applyAlignment="1">
      <alignment horizontal="center" vertical="center"/>
    </xf>
    <xf numFmtId="3" fontId="28" fillId="2" borderId="0" xfId="0" applyNumberFormat="1" applyFont="1" applyFill="1" applyAlignment="1">
      <alignment horizontal="left" vertical="top"/>
    </xf>
    <xf numFmtId="0" fontId="30" fillId="0" borderId="0" xfId="2" applyFont="1" applyFill="1" applyAlignment="1">
      <alignment vertical="top" wrapText="1"/>
    </xf>
    <xf numFmtId="0" fontId="29" fillId="2" borderId="0" xfId="0" applyFont="1" applyFill="1" applyAlignment="1">
      <alignment horizontal="center" vertical="top"/>
    </xf>
    <xf numFmtId="0" fontId="18" fillId="0" borderId="0" xfId="0" applyFont="1" applyFill="1" applyBorder="1" applyAlignment="1">
      <alignment horizontal="left" vertical="top" wrapText="1" shrinkToFit="1"/>
    </xf>
    <xf numFmtId="4" fontId="18" fillId="0" borderId="0" xfId="0" applyNumberFormat="1" applyFont="1" applyAlignment="1">
      <alignment horizontal="right"/>
    </xf>
    <xf numFmtId="0" fontId="18" fillId="0" borderId="0" xfId="0" applyFont="1" applyFill="1" applyBorder="1" applyAlignment="1">
      <alignment vertical="top" wrapText="1" shrinkToFit="1"/>
    </xf>
    <xf numFmtId="0" fontId="31" fillId="0" borderId="0" xfId="0" applyFont="1"/>
    <xf numFmtId="0" fontId="32" fillId="0" borderId="0" xfId="0" applyFont="1" applyBorder="1"/>
    <xf numFmtId="0" fontId="33" fillId="0" borderId="0" xfId="0" applyFont="1"/>
    <xf numFmtId="0" fontId="7" fillId="0" borderId="0" xfId="0" applyFont="1" applyFill="1" applyAlignment="1">
      <alignment vertical="center"/>
    </xf>
    <xf numFmtId="0" fontId="5" fillId="0" borderId="0" xfId="0" applyFont="1" applyAlignment="1">
      <alignment horizontal="justify"/>
    </xf>
    <xf numFmtId="0" fontId="5" fillId="0" borderId="0" xfId="0" applyFont="1" applyAlignment="1"/>
    <xf numFmtId="4" fontId="5" fillId="0" borderId="0" xfId="0" applyNumberFormat="1" applyFont="1" applyAlignment="1">
      <alignment horizontal="center"/>
    </xf>
    <xf numFmtId="0" fontId="5" fillId="0" borderId="0" xfId="0" applyFont="1" applyFill="1" applyAlignment="1">
      <alignment horizontal="left"/>
    </xf>
    <xf numFmtId="0" fontId="33" fillId="0" borderId="0" xfId="0" applyFont="1" applyAlignment="1">
      <alignment wrapText="1"/>
    </xf>
    <xf numFmtId="0" fontId="0" fillId="0" borderId="0" xfId="0" applyAlignment="1">
      <alignment wrapText="1"/>
    </xf>
    <xf numFmtId="0" fontId="34" fillId="0" borderId="0" xfId="0" applyFont="1"/>
    <xf numFmtId="4" fontId="2" fillId="0" borderId="3"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5" xfId="0" applyNumberFormat="1" applyFont="1" applyFill="1" applyBorder="1" applyAlignment="1">
      <alignment horizontal="center" vertical="center"/>
    </xf>
    <xf numFmtId="0" fontId="5" fillId="0" borderId="0" xfId="0" applyFont="1" applyFill="1" applyAlignment="1">
      <alignment horizontal="left"/>
    </xf>
    <xf numFmtId="4" fontId="5" fillId="0" borderId="0" xfId="0" applyNumberFormat="1" applyFont="1" applyFill="1" applyAlignment="1"/>
    <xf numFmtId="0" fontId="9" fillId="0" borderId="0" xfId="0" applyFont="1" applyFill="1" applyAlignment="1">
      <alignment horizontal="left"/>
    </xf>
    <xf numFmtId="4" fontId="9" fillId="0" borderId="0" xfId="0" applyNumberFormat="1" applyFont="1" applyFill="1" applyAlignment="1"/>
    <xf numFmtId="0" fontId="19" fillId="2" borderId="0" xfId="0" applyNumberFormat="1" applyFont="1" applyFill="1" applyAlignment="1">
      <alignment horizontal="left" wrapText="1"/>
    </xf>
    <xf numFmtId="0" fontId="20" fillId="2" borderId="0" xfId="0" applyNumberFormat="1" applyFont="1" applyFill="1" applyAlignment="1">
      <alignment horizontal="left" wrapText="1"/>
    </xf>
    <xf numFmtId="0" fontId="0" fillId="2" borderId="0" xfId="0" applyFill="1" applyAlignment="1">
      <alignment horizontal="left" wrapText="1"/>
    </xf>
    <xf numFmtId="0" fontId="20" fillId="2" borderId="0" xfId="0" applyFont="1" applyFill="1" applyAlignment="1">
      <alignment horizontal="left" vertical="top"/>
    </xf>
    <xf numFmtId="4" fontId="19" fillId="2" borderId="0" xfId="0" applyNumberFormat="1" applyFont="1" applyFill="1" applyAlignment="1">
      <alignment vertical="top"/>
    </xf>
    <xf numFmtId="0" fontId="5" fillId="0" borderId="0" xfId="0" applyFont="1" applyAlignment="1">
      <alignment horizontal="justify"/>
    </xf>
    <xf numFmtId="0" fontId="5" fillId="0" borderId="0" xfId="0" applyFont="1" applyAlignment="1"/>
    <xf numFmtId="4" fontId="2" fillId="0" borderId="6" xfId="0" applyNumberFormat="1" applyFont="1" applyFill="1" applyBorder="1" applyAlignment="1">
      <alignment horizontal="center" vertical="center"/>
    </xf>
    <xf numFmtId="4" fontId="2" fillId="0" borderId="7" xfId="0" applyNumberFormat="1" applyFont="1" applyFill="1" applyBorder="1" applyAlignment="1">
      <alignment horizontal="center" vertical="center"/>
    </xf>
    <xf numFmtId="4" fontId="2" fillId="0" borderId="8" xfId="0" applyNumberFormat="1" applyFont="1" applyFill="1" applyBorder="1" applyAlignment="1">
      <alignment horizontal="center" vertical="center"/>
    </xf>
    <xf numFmtId="4" fontId="5" fillId="0" borderId="0" xfId="0" applyNumberFormat="1" applyFont="1" applyAlignment="1">
      <alignment horizontal="center"/>
    </xf>
    <xf numFmtId="0" fontId="5" fillId="0" borderId="0" xfId="0" applyFont="1" applyAlignment="1">
      <alignment horizontal="center"/>
    </xf>
  </cellXfs>
  <cellStyles count="3">
    <cellStyle name="Navadno" xfId="0" builtinId="0"/>
    <cellStyle name="Navadno_Kino Siska_pop_GD" xfId="2"/>
    <cellStyle name="Navadno_PREDRAČUN"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2:S768"/>
  <sheetViews>
    <sheetView showZeros="0" tabSelected="1" view="pageBreakPreview" topLeftCell="A313" zoomScaleNormal="100" zoomScaleSheetLayoutView="100" workbookViewId="0">
      <selection activeCell="B314" sqref="B314"/>
    </sheetView>
  </sheetViews>
  <sheetFormatPr defaultRowHeight="12.75" x14ac:dyDescent="0.2"/>
  <cols>
    <col min="1" max="1" width="4.28515625" style="8" customWidth="1"/>
    <col min="2" max="2" width="39.28515625" customWidth="1"/>
    <col min="3" max="3" width="7.7109375" style="11" customWidth="1"/>
    <col min="4" max="4" width="17" style="2" customWidth="1"/>
    <col min="5" max="5" width="14.85546875" style="2" customWidth="1"/>
    <col min="6" max="6" width="14.7109375" style="2" bestFit="1" customWidth="1"/>
    <col min="7" max="7" width="25.5703125" customWidth="1"/>
  </cols>
  <sheetData>
    <row r="2" spans="1:6" ht="14.25" customHeight="1" x14ac:dyDescent="0.2">
      <c r="A2" s="92"/>
      <c r="B2" s="42" t="s">
        <v>75</v>
      </c>
      <c r="C2" s="137" t="s">
        <v>96</v>
      </c>
      <c r="D2" s="138"/>
      <c r="E2" s="138"/>
      <c r="F2" s="138"/>
    </row>
    <row r="3" spans="1:6" ht="14.25" customHeight="1" x14ac:dyDescent="0.2">
      <c r="B3" s="42"/>
      <c r="C3" s="130" t="s">
        <v>97</v>
      </c>
      <c r="D3" s="73"/>
      <c r="E3" s="73"/>
      <c r="F3" s="73"/>
    </row>
    <row r="4" spans="1:6" ht="14.25" customHeight="1" x14ac:dyDescent="0.2">
      <c r="B4" s="42"/>
      <c r="C4" s="137" t="s">
        <v>68</v>
      </c>
      <c r="D4" s="138"/>
      <c r="E4" s="138"/>
      <c r="F4" s="138"/>
    </row>
    <row r="5" spans="1:6" ht="14.25" customHeight="1" x14ac:dyDescent="0.2">
      <c r="B5" s="42"/>
      <c r="C5" s="130" t="s">
        <v>73</v>
      </c>
      <c r="D5" s="73"/>
      <c r="E5" s="73"/>
      <c r="F5" s="73"/>
    </row>
    <row r="6" spans="1:6" ht="14.25" customHeight="1" x14ac:dyDescent="0.2">
      <c r="A6" s="92"/>
      <c r="B6" s="43" t="s">
        <v>69</v>
      </c>
      <c r="C6" s="137" t="s">
        <v>98</v>
      </c>
      <c r="D6" s="138"/>
      <c r="E6" s="138"/>
      <c r="F6" s="138"/>
    </row>
    <row r="7" spans="1:6" ht="14.25" customHeight="1" x14ac:dyDescent="0.2">
      <c r="A7" s="92"/>
      <c r="B7" s="43" t="s">
        <v>70</v>
      </c>
      <c r="C7" s="137" t="s">
        <v>52</v>
      </c>
      <c r="D7" s="138"/>
      <c r="E7" s="138"/>
      <c r="F7" s="138"/>
    </row>
    <row r="8" spans="1:6" ht="14.25" customHeight="1" x14ac:dyDescent="0.2">
      <c r="A8" s="92"/>
      <c r="B8" s="43" t="s">
        <v>47</v>
      </c>
      <c r="C8" s="137" t="s">
        <v>99</v>
      </c>
      <c r="D8" s="138"/>
      <c r="E8" s="138"/>
      <c r="F8" s="138"/>
    </row>
    <row r="9" spans="1:6" ht="14.25" customHeight="1" x14ac:dyDescent="0.2">
      <c r="A9" s="92"/>
      <c r="B9" s="43" t="s">
        <v>48</v>
      </c>
      <c r="C9" s="137">
        <v>331120090</v>
      </c>
      <c r="D9" s="138"/>
      <c r="E9" s="138"/>
      <c r="F9" s="138"/>
    </row>
    <row r="10" spans="1:6" ht="14.25" customHeight="1" x14ac:dyDescent="0.2">
      <c r="A10" s="92"/>
      <c r="B10" s="43" t="s">
        <v>49</v>
      </c>
      <c r="C10" s="139" t="s">
        <v>164</v>
      </c>
      <c r="D10" s="140"/>
      <c r="E10" s="140"/>
      <c r="F10" s="140"/>
    </row>
    <row r="11" spans="1:6" ht="13.5" customHeight="1" x14ac:dyDescent="0.35">
      <c r="A11" s="5"/>
      <c r="B11" s="44"/>
      <c r="C11" s="44"/>
      <c r="D11" s="45"/>
      <c r="E11" s="45"/>
      <c r="F11" s="45"/>
    </row>
    <row r="12" spans="1:6" ht="18.75" customHeight="1" x14ac:dyDescent="0.25">
      <c r="A12" s="92"/>
      <c r="B12" s="126" t="s">
        <v>50</v>
      </c>
      <c r="C12" s="141" t="s">
        <v>100</v>
      </c>
      <c r="D12" s="142"/>
      <c r="E12" s="142"/>
      <c r="F12" s="142"/>
    </row>
    <row r="13" spans="1:6" ht="12.75" customHeight="1" x14ac:dyDescent="0.2">
      <c r="A13" s="91"/>
      <c r="B13" s="43"/>
      <c r="C13" s="141" t="s">
        <v>101</v>
      </c>
      <c r="D13" s="143"/>
      <c r="E13" s="143"/>
      <c r="F13" s="143"/>
    </row>
    <row r="14" spans="1:6" ht="12.75" customHeight="1" x14ac:dyDescent="0.2">
      <c r="A14" s="91"/>
      <c r="B14" s="43"/>
      <c r="C14" s="141" t="s">
        <v>173</v>
      </c>
      <c r="D14" s="143"/>
      <c r="E14" s="143"/>
      <c r="F14" s="143"/>
    </row>
    <row r="15" spans="1:6" ht="21.75" customHeight="1" x14ac:dyDescent="0.2">
      <c r="B15" s="46"/>
      <c r="C15" s="144" t="s">
        <v>102</v>
      </c>
      <c r="D15" s="145"/>
      <c r="E15" s="145"/>
      <c r="F15" s="145"/>
    </row>
    <row r="16" spans="1:6" ht="13.5" customHeight="1" x14ac:dyDescent="0.2"/>
    <row r="17" spans="2:6" ht="17.25" customHeight="1" x14ac:dyDescent="0.25">
      <c r="B17" s="3"/>
      <c r="C17" s="12"/>
    </row>
    <row r="18" spans="2:6" ht="13.5" customHeight="1" x14ac:dyDescent="0.2"/>
    <row r="19" spans="2:6" ht="13.5" customHeight="1" thickBot="1" x14ac:dyDescent="0.25"/>
    <row r="20" spans="2:6" ht="20.25" customHeight="1" thickTop="1" x14ac:dyDescent="0.2">
      <c r="B20" s="134" t="s">
        <v>51</v>
      </c>
      <c r="C20" s="135"/>
      <c r="D20" s="135"/>
      <c r="E20" s="135"/>
      <c r="F20" s="136"/>
    </row>
    <row r="21" spans="2:6" ht="20.25" customHeight="1" thickBot="1" x14ac:dyDescent="0.25">
      <c r="B21" s="148" t="s">
        <v>162</v>
      </c>
      <c r="C21" s="149"/>
      <c r="D21" s="149"/>
      <c r="E21" s="149"/>
      <c r="F21" s="150"/>
    </row>
    <row r="22" spans="2:6" ht="19.5" customHeight="1" thickTop="1" x14ac:dyDescent="0.25">
      <c r="B22" s="3"/>
    </row>
    <row r="23" spans="2:6" ht="13.5" customHeight="1" x14ac:dyDescent="0.2"/>
    <row r="24" spans="2:6" ht="13.5" customHeight="1" x14ac:dyDescent="0.2"/>
    <row r="25" spans="2:6" ht="13.5" customHeight="1" x14ac:dyDescent="0.2"/>
    <row r="26" spans="2:6" ht="13.5" customHeight="1" x14ac:dyDescent="0.2"/>
    <row r="27" spans="2:6" ht="13.5" customHeight="1" x14ac:dyDescent="0.2"/>
    <row r="28" spans="2:6" ht="13.5" customHeight="1" x14ac:dyDescent="0.2"/>
    <row r="29" spans="2:6" ht="13.5" customHeight="1" x14ac:dyDescent="0.2"/>
    <row r="30" spans="2:6" ht="13.5" customHeight="1" x14ac:dyDescent="0.2">
      <c r="B30" s="146"/>
      <c r="C30" s="147"/>
      <c r="D30" s="147"/>
      <c r="E30" s="147"/>
      <c r="F30" s="147"/>
    </row>
    <row r="31" spans="2:6" ht="13.5" customHeight="1" x14ac:dyDescent="0.2">
      <c r="B31" s="127"/>
      <c r="C31" s="128"/>
      <c r="D31" s="128"/>
      <c r="E31" s="128"/>
      <c r="F31" s="128"/>
    </row>
    <row r="32" spans="2:6" ht="13.5" customHeight="1" x14ac:dyDescent="0.2">
      <c r="B32" s="127"/>
      <c r="C32" s="128"/>
      <c r="D32" s="128"/>
      <c r="E32" s="128"/>
      <c r="F32" s="128"/>
    </row>
    <row r="33" spans="1:6" ht="13.5" customHeight="1" x14ac:dyDescent="0.2">
      <c r="A33" s="92"/>
      <c r="B33" s="62" t="s">
        <v>9</v>
      </c>
      <c r="C33" s="128"/>
      <c r="D33" s="128"/>
      <c r="E33" s="128"/>
      <c r="F33" s="128"/>
    </row>
    <row r="34" spans="1:6" ht="13.5" customHeight="1" x14ac:dyDescent="0.2">
      <c r="B34" s="127"/>
      <c r="C34" s="128"/>
      <c r="D34" s="128"/>
      <c r="E34" s="128"/>
      <c r="F34" s="128"/>
    </row>
    <row r="35" spans="1:6" ht="13.5" customHeight="1" x14ac:dyDescent="0.2">
      <c r="A35" s="93"/>
      <c r="B35" s="146" t="s">
        <v>5</v>
      </c>
      <c r="C35" s="147"/>
      <c r="D35" s="147"/>
      <c r="E35" s="147"/>
      <c r="F35" s="147"/>
    </row>
    <row r="36" spans="1:6" ht="13.5" customHeight="1" x14ac:dyDescent="0.2">
      <c r="A36" s="93"/>
      <c r="B36" s="146" t="s">
        <v>2</v>
      </c>
      <c r="C36" s="147"/>
      <c r="D36" s="147"/>
      <c r="E36" s="147"/>
      <c r="F36" s="147"/>
    </row>
    <row r="37" spans="1:6" ht="13.5" customHeight="1" x14ac:dyDescent="0.2">
      <c r="A37" s="93"/>
      <c r="B37" s="146" t="s">
        <v>1</v>
      </c>
      <c r="C37" s="147"/>
      <c r="D37" s="147"/>
      <c r="E37" s="147"/>
      <c r="F37" s="147"/>
    </row>
    <row r="38" spans="1:6" ht="13.5" customHeight="1" x14ac:dyDescent="0.2">
      <c r="A38" s="93"/>
      <c r="B38" s="146" t="s">
        <v>6</v>
      </c>
      <c r="C38" s="147"/>
      <c r="D38" s="147"/>
      <c r="E38" s="147"/>
      <c r="F38" s="147"/>
    </row>
    <row r="39" spans="1:6" ht="13.5" customHeight="1" x14ac:dyDescent="0.2">
      <c r="A39" s="93"/>
      <c r="B39" s="146" t="s">
        <v>7</v>
      </c>
      <c r="C39" s="147"/>
      <c r="D39" s="147"/>
      <c r="E39" s="147"/>
      <c r="F39" s="147"/>
    </row>
    <row r="40" spans="1:6" ht="13.5" customHeight="1" x14ac:dyDescent="0.2">
      <c r="A40" s="93"/>
      <c r="B40" s="146" t="s">
        <v>3</v>
      </c>
      <c r="C40" s="147"/>
      <c r="D40" s="147"/>
      <c r="E40" s="147"/>
      <c r="F40" s="147"/>
    </row>
    <row r="41" spans="1:6" ht="13.5" customHeight="1" x14ac:dyDescent="0.2">
      <c r="A41" s="93"/>
      <c r="B41" s="146" t="s">
        <v>4</v>
      </c>
      <c r="C41" s="147"/>
      <c r="D41" s="147"/>
      <c r="E41" s="147"/>
      <c r="F41" s="147"/>
    </row>
    <row r="42" spans="1:6" ht="13.5" customHeight="1" x14ac:dyDescent="0.2">
      <c r="A42" s="93"/>
      <c r="B42" s="146" t="s">
        <v>8</v>
      </c>
      <c r="C42" s="147"/>
      <c r="D42" s="147"/>
      <c r="E42" s="147"/>
      <c r="F42" s="147"/>
    </row>
    <row r="43" spans="1:6" s="3" customFormat="1" ht="13.5" customHeight="1" x14ac:dyDescent="0.25">
      <c r="A43" s="9"/>
      <c r="C43" s="12"/>
      <c r="D43" s="6"/>
      <c r="E43" s="6"/>
      <c r="F43" s="6"/>
    </row>
    <row r="44" spans="1:6" s="3" customFormat="1" ht="13.5" customHeight="1" x14ac:dyDescent="0.25">
      <c r="A44" s="9"/>
      <c r="C44" s="12"/>
      <c r="D44" s="6"/>
      <c r="E44" s="6"/>
      <c r="F44" s="6"/>
    </row>
    <row r="45" spans="1:6" s="3" customFormat="1" ht="13.5" customHeight="1" x14ac:dyDescent="0.25">
      <c r="A45" s="9"/>
      <c r="C45" s="12"/>
      <c r="D45" s="6"/>
      <c r="E45" s="6"/>
      <c r="F45" s="6"/>
    </row>
    <row r="46" spans="1:6" s="3" customFormat="1" ht="13.5" customHeight="1" x14ac:dyDescent="0.25">
      <c r="A46" s="9"/>
      <c r="C46" s="12"/>
      <c r="D46" s="6"/>
      <c r="E46" s="6"/>
      <c r="F46" s="6"/>
    </row>
    <row r="47" spans="1:6" s="3" customFormat="1" ht="13.5" customHeight="1" x14ac:dyDescent="0.25">
      <c r="A47" s="9"/>
      <c r="C47" s="12"/>
      <c r="D47" s="6"/>
      <c r="E47" s="6"/>
      <c r="F47" s="6"/>
    </row>
    <row r="48" spans="1:6" ht="13.5" customHeight="1" x14ac:dyDescent="0.2"/>
    <row r="49" spans="1:6" ht="13.5" customHeight="1" x14ac:dyDescent="0.2">
      <c r="A49" s="92"/>
      <c r="B49" s="44" t="s">
        <v>163</v>
      </c>
      <c r="C49" s="129"/>
      <c r="D49" s="47"/>
      <c r="E49" s="24" t="s">
        <v>65</v>
      </c>
      <c r="F49" s="14"/>
    </row>
    <row r="50" spans="1:6" ht="13.5" customHeight="1" x14ac:dyDescent="0.2">
      <c r="B50" s="17"/>
      <c r="C50" s="129"/>
      <c r="D50" s="151" t="s">
        <v>64</v>
      </c>
      <c r="E50" s="152"/>
      <c r="F50" s="152"/>
    </row>
    <row r="52" spans="1:6" ht="15.75" x14ac:dyDescent="0.25">
      <c r="A52" s="10"/>
      <c r="B52" s="4"/>
      <c r="C52" s="13"/>
      <c r="D52" s="7"/>
      <c r="E52" s="7"/>
      <c r="F52" s="7"/>
    </row>
    <row r="54" spans="1:6" ht="14.25" customHeight="1" x14ac:dyDescent="0.2">
      <c r="A54" s="92"/>
      <c r="B54" s="42" t="s">
        <v>75</v>
      </c>
      <c r="C54" s="137" t="s">
        <v>96</v>
      </c>
      <c r="D54" s="138"/>
      <c r="E54" s="138"/>
      <c r="F54" s="138"/>
    </row>
    <row r="55" spans="1:6" ht="14.25" customHeight="1" x14ac:dyDescent="0.2">
      <c r="B55" s="42"/>
      <c r="C55" s="130" t="s">
        <v>97</v>
      </c>
      <c r="D55" s="73"/>
      <c r="E55" s="73"/>
      <c r="F55" s="73"/>
    </row>
    <row r="56" spans="1:6" ht="14.25" customHeight="1" x14ac:dyDescent="0.2">
      <c r="B56" s="42"/>
      <c r="C56" s="137" t="s">
        <v>68</v>
      </c>
      <c r="D56" s="138"/>
      <c r="E56" s="138"/>
      <c r="F56" s="138"/>
    </row>
    <row r="57" spans="1:6" ht="14.25" customHeight="1" x14ac:dyDescent="0.2">
      <c r="B57" s="42"/>
      <c r="C57" s="130" t="s">
        <v>73</v>
      </c>
      <c r="D57" s="73"/>
      <c r="E57" s="73"/>
      <c r="F57" s="73"/>
    </row>
    <row r="58" spans="1:6" ht="14.25" customHeight="1" x14ac:dyDescent="0.2">
      <c r="A58" s="92"/>
      <c r="B58" s="43" t="s">
        <v>69</v>
      </c>
      <c r="C58" s="137" t="s">
        <v>98</v>
      </c>
      <c r="D58" s="138"/>
      <c r="E58" s="138"/>
      <c r="F58" s="138"/>
    </row>
    <row r="59" spans="1:6" ht="13.5" customHeight="1" x14ac:dyDescent="0.2">
      <c r="A59" s="92"/>
      <c r="B59" s="43" t="s">
        <v>70</v>
      </c>
      <c r="C59" s="137" t="s">
        <v>52</v>
      </c>
      <c r="D59" s="138"/>
      <c r="E59" s="138"/>
      <c r="F59" s="138"/>
    </row>
    <row r="60" spans="1:6" ht="13.5" customHeight="1" x14ac:dyDescent="0.2">
      <c r="A60" s="92"/>
      <c r="B60" s="43" t="s">
        <v>47</v>
      </c>
      <c r="C60" s="137" t="s">
        <v>99</v>
      </c>
      <c r="D60" s="138"/>
      <c r="E60" s="138"/>
      <c r="F60" s="138"/>
    </row>
    <row r="61" spans="1:6" ht="13.5" customHeight="1" x14ac:dyDescent="0.2">
      <c r="A61" s="92"/>
      <c r="B61" s="43" t="s">
        <v>48</v>
      </c>
      <c r="C61" s="137">
        <v>331120090</v>
      </c>
      <c r="D61" s="138"/>
      <c r="E61" s="138"/>
      <c r="F61" s="138"/>
    </row>
    <row r="62" spans="1:6" ht="13.5" customHeight="1" x14ac:dyDescent="0.2">
      <c r="A62" s="92"/>
      <c r="B62" s="43" t="s">
        <v>49</v>
      </c>
      <c r="C62" s="139" t="s">
        <v>164</v>
      </c>
      <c r="D62" s="140"/>
      <c r="E62" s="140"/>
      <c r="F62" s="140"/>
    </row>
    <row r="63" spans="1:6" ht="13.5" customHeight="1" x14ac:dyDescent="0.35">
      <c r="A63" s="5"/>
      <c r="B63" s="44"/>
      <c r="C63" s="44"/>
      <c r="D63" s="45"/>
      <c r="E63" s="45"/>
      <c r="F63" s="45"/>
    </row>
    <row r="64" spans="1:6" ht="21" customHeight="1" x14ac:dyDescent="0.25">
      <c r="A64" s="92"/>
      <c r="B64" s="126" t="s">
        <v>50</v>
      </c>
      <c r="C64" s="141" t="s">
        <v>100</v>
      </c>
      <c r="D64" s="142"/>
      <c r="E64" s="142"/>
      <c r="F64" s="142"/>
    </row>
    <row r="65" spans="1:6" x14ac:dyDescent="0.2">
      <c r="A65" s="91"/>
      <c r="B65" s="43"/>
      <c r="C65" s="141" t="s">
        <v>101</v>
      </c>
      <c r="D65" s="143"/>
      <c r="E65" s="143"/>
      <c r="F65" s="143"/>
    </row>
    <row r="66" spans="1:6" x14ac:dyDescent="0.2">
      <c r="A66" s="91"/>
      <c r="B66" s="43"/>
      <c r="C66" s="141" t="s">
        <v>173</v>
      </c>
      <c r="D66" s="143"/>
      <c r="E66" s="143"/>
      <c r="F66" s="143"/>
    </row>
    <row r="67" spans="1:6" ht="23.25" customHeight="1" x14ac:dyDescent="0.2">
      <c r="B67" s="46"/>
      <c r="C67" s="144" t="s">
        <v>102</v>
      </c>
      <c r="D67" s="145"/>
      <c r="E67" s="145"/>
      <c r="F67" s="145"/>
    </row>
    <row r="68" spans="1:6" ht="12.75" customHeight="1" x14ac:dyDescent="0.2">
      <c r="A68" s="10"/>
      <c r="B68" s="1"/>
      <c r="C68" s="13"/>
      <c r="D68" s="7"/>
      <c r="E68" s="7"/>
      <c r="F68" s="7"/>
    </row>
    <row r="69" spans="1:6" ht="12.75" customHeight="1" x14ac:dyDescent="0.2">
      <c r="A69" s="10"/>
      <c r="B69" s="1"/>
      <c r="C69" s="13"/>
      <c r="D69" s="7"/>
      <c r="E69" s="7"/>
      <c r="F69" s="7"/>
    </row>
    <row r="70" spans="1:6" ht="15" x14ac:dyDescent="0.2">
      <c r="A70" s="10"/>
      <c r="B70" s="1"/>
      <c r="C70" s="13"/>
      <c r="D70" s="7"/>
      <c r="E70" s="7"/>
      <c r="F70" s="7"/>
    </row>
    <row r="71" spans="1:6" ht="15.75" x14ac:dyDescent="0.25">
      <c r="A71" s="94"/>
      <c r="B71" s="4" t="s">
        <v>53</v>
      </c>
      <c r="C71" s="13"/>
      <c r="D71" s="7"/>
      <c r="E71" s="7"/>
      <c r="F71" s="7"/>
    </row>
    <row r="72" spans="1:6" ht="15.75" x14ac:dyDescent="0.25">
      <c r="A72" s="10"/>
      <c r="B72" s="4"/>
      <c r="C72" s="13"/>
      <c r="D72" s="7"/>
      <c r="E72" s="7"/>
      <c r="F72" s="7"/>
    </row>
    <row r="73" spans="1:6" ht="15.75" x14ac:dyDescent="0.25">
      <c r="A73" s="10"/>
      <c r="B73" s="4"/>
      <c r="C73" s="13"/>
      <c r="D73" s="7"/>
      <c r="E73" s="7"/>
      <c r="F73" s="7"/>
    </row>
    <row r="74" spans="1:6" s="17" customFormat="1" x14ac:dyDescent="0.2">
      <c r="A74" s="95" t="s">
        <v>38</v>
      </c>
      <c r="B74" s="19" t="s">
        <v>37</v>
      </c>
      <c r="C74" s="129"/>
      <c r="D74" s="14"/>
      <c r="E74" s="14"/>
      <c r="F74" s="14"/>
    </row>
    <row r="75" spans="1:6" s="17" customFormat="1" x14ac:dyDescent="0.2">
      <c r="A75" s="18"/>
      <c r="B75" s="19"/>
      <c r="C75" s="129"/>
      <c r="D75" s="14"/>
      <c r="E75" s="14"/>
      <c r="F75" s="14"/>
    </row>
    <row r="76" spans="1:6" s="17" customFormat="1" x14ac:dyDescent="0.2">
      <c r="A76" s="96" t="s">
        <v>32</v>
      </c>
      <c r="B76" s="31" t="s">
        <v>10</v>
      </c>
      <c r="C76" s="129"/>
      <c r="D76" s="14"/>
      <c r="E76" s="29" t="s">
        <v>67</v>
      </c>
      <c r="F76" s="29">
        <f>+F162</f>
        <v>0</v>
      </c>
    </row>
    <row r="77" spans="1:6" s="17" customFormat="1" x14ac:dyDescent="0.2">
      <c r="A77" s="96" t="s">
        <v>25</v>
      </c>
      <c r="B77" s="31" t="s">
        <v>26</v>
      </c>
      <c r="C77" s="24"/>
      <c r="D77" s="29"/>
      <c r="E77" s="29" t="s">
        <v>67</v>
      </c>
      <c r="F77" s="29">
        <f>+F207</f>
        <v>0</v>
      </c>
    </row>
    <row r="78" spans="1:6" s="17" customFormat="1" x14ac:dyDescent="0.2">
      <c r="A78" s="96" t="s">
        <v>35</v>
      </c>
      <c r="B78" s="31" t="s">
        <v>42</v>
      </c>
      <c r="C78" s="24"/>
      <c r="D78" s="29"/>
      <c r="E78" s="29" t="s">
        <v>67</v>
      </c>
      <c r="F78" s="29">
        <f>+F238</f>
        <v>0</v>
      </c>
    </row>
    <row r="79" spans="1:6" s="17" customFormat="1" x14ac:dyDescent="0.2">
      <c r="A79" s="96" t="s">
        <v>27</v>
      </c>
      <c r="B79" s="31" t="s">
        <v>41</v>
      </c>
      <c r="C79" s="24"/>
      <c r="D79" s="29"/>
      <c r="E79" s="29" t="s">
        <v>67</v>
      </c>
      <c r="F79" s="29">
        <f>+F260</f>
        <v>0</v>
      </c>
    </row>
    <row r="80" spans="1:6" s="17" customFormat="1" x14ac:dyDescent="0.2">
      <c r="A80" s="96" t="s">
        <v>28</v>
      </c>
      <c r="B80" s="31" t="s">
        <v>29</v>
      </c>
      <c r="C80" s="24"/>
      <c r="D80" s="29"/>
      <c r="E80" s="29" t="s">
        <v>67</v>
      </c>
      <c r="F80" s="29">
        <f>+F277</f>
        <v>0</v>
      </c>
    </row>
    <row r="81" spans="1:6" s="17" customFormat="1" x14ac:dyDescent="0.2">
      <c r="A81" s="22"/>
      <c r="B81" s="31"/>
      <c r="C81" s="24"/>
      <c r="D81" s="29"/>
      <c r="E81" s="29"/>
      <c r="F81" s="29"/>
    </row>
    <row r="82" spans="1:6" s="17" customFormat="1" ht="13.5" thickBot="1" x14ac:dyDescent="0.25">
      <c r="A82" s="96"/>
      <c r="B82" s="39" t="s">
        <v>44</v>
      </c>
      <c r="C82" s="26"/>
      <c r="D82" s="28"/>
      <c r="E82" s="28" t="s">
        <v>67</v>
      </c>
      <c r="F82" s="28">
        <f>SUM(F76:F81)</f>
        <v>0</v>
      </c>
    </row>
    <row r="83" spans="1:6" s="17" customFormat="1" ht="13.5" thickTop="1" x14ac:dyDescent="0.2">
      <c r="A83" s="22"/>
      <c r="B83" s="31"/>
      <c r="C83" s="24"/>
      <c r="D83" s="29"/>
      <c r="E83" s="29"/>
      <c r="F83" s="29"/>
    </row>
    <row r="84" spans="1:6" s="15" customFormat="1" x14ac:dyDescent="0.2">
      <c r="A84" s="95" t="s">
        <v>39</v>
      </c>
      <c r="B84" s="19" t="s">
        <v>40</v>
      </c>
      <c r="C84" s="20"/>
      <c r="D84" s="21"/>
      <c r="E84" s="21"/>
      <c r="F84" s="21"/>
    </row>
    <row r="85" spans="1:6" s="15" customFormat="1" x14ac:dyDescent="0.2">
      <c r="A85" s="18"/>
      <c r="B85" s="19"/>
      <c r="C85" s="20"/>
      <c r="D85" s="21"/>
      <c r="E85" s="21"/>
      <c r="F85" s="21"/>
    </row>
    <row r="86" spans="1:6" s="17" customFormat="1" x14ac:dyDescent="0.2">
      <c r="A86" s="96" t="s">
        <v>35</v>
      </c>
      <c r="B86" s="31" t="s">
        <v>43</v>
      </c>
      <c r="C86" s="129"/>
      <c r="D86" s="14"/>
      <c r="E86" s="29" t="s">
        <v>67</v>
      </c>
      <c r="F86" s="29">
        <f>+F294</f>
        <v>0</v>
      </c>
    </row>
    <row r="87" spans="1:6" s="17" customFormat="1" x14ac:dyDescent="0.2">
      <c r="A87" s="96" t="s">
        <v>54</v>
      </c>
      <c r="B87" s="31" t="s">
        <v>55</v>
      </c>
      <c r="C87" s="24"/>
      <c r="D87" s="29"/>
      <c r="E87" s="29" t="s">
        <v>67</v>
      </c>
      <c r="F87" s="29">
        <f>+F369</f>
        <v>0</v>
      </c>
    </row>
    <row r="88" spans="1:6" s="17" customFormat="1" x14ac:dyDescent="0.2">
      <c r="A88" s="22"/>
      <c r="B88" s="31"/>
      <c r="C88" s="24"/>
      <c r="D88" s="29"/>
      <c r="E88" s="29"/>
      <c r="F88" s="29"/>
    </row>
    <row r="89" spans="1:6" s="17" customFormat="1" ht="13.5" thickBot="1" x14ac:dyDescent="0.25">
      <c r="A89" s="96"/>
      <c r="B89" s="39" t="s">
        <v>45</v>
      </c>
      <c r="C89" s="26"/>
      <c r="D89" s="28"/>
      <c r="E89" s="28" t="s">
        <v>67</v>
      </c>
      <c r="F89" s="28">
        <f>SUM(F86:F88)</f>
        <v>0</v>
      </c>
    </row>
    <row r="90" spans="1:6" s="17" customFormat="1" ht="13.5" thickTop="1" x14ac:dyDescent="0.2">
      <c r="A90" s="70"/>
      <c r="B90" s="31"/>
      <c r="C90" s="24"/>
      <c r="D90" s="29"/>
      <c r="E90" s="29"/>
      <c r="F90" s="29"/>
    </row>
    <row r="91" spans="1:6" s="17" customFormat="1" ht="13.5" thickBot="1" x14ac:dyDescent="0.25">
      <c r="A91" s="96"/>
      <c r="B91" s="39" t="s">
        <v>22</v>
      </c>
      <c r="C91" s="59"/>
      <c r="D91" s="60"/>
      <c r="E91" s="28" t="s">
        <v>67</v>
      </c>
      <c r="F91" s="60">
        <f>+F82+F89</f>
        <v>0</v>
      </c>
    </row>
    <row r="92" spans="1:6" s="17" customFormat="1" ht="13.5" thickTop="1" x14ac:dyDescent="0.2">
      <c r="A92" s="22"/>
      <c r="B92" s="40"/>
      <c r="C92" s="33"/>
      <c r="D92" s="35"/>
      <c r="E92" s="35"/>
      <c r="F92" s="35"/>
    </row>
    <row r="93" spans="1:6" s="17" customFormat="1" x14ac:dyDescent="0.2">
      <c r="A93" s="96"/>
      <c r="B93" s="43" t="s">
        <v>89</v>
      </c>
      <c r="C93" s="24"/>
      <c r="D93" s="29"/>
      <c r="E93" s="29" t="s">
        <v>67</v>
      </c>
      <c r="F93" s="61">
        <f>0.22*F91</f>
        <v>0</v>
      </c>
    </row>
    <row r="94" spans="1:6" s="17" customFormat="1" x14ac:dyDescent="0.2">
      <c r="A94" s="22"/>
      <c r="B94" s="31"/>
      <c r="C94" s="24"/>
      <c r="D94" s="29"/>
      <c r="E94" s="29"/>
      <c r="F94" s="29"/>
    </row>
    <row r="95" spans="1:6" s="17" customFormat="1" ht="13.5" thickBot="1" x14ac:dyDescent="0.25">
      <c r="A95" s="96"/>
      <c r="B95" s="97" t="s">
        <v>56</v>
      </c>
      <c r="C95" s="98"/>
      <c r="D95" s="99"/>
      <c r="E95" s="99" t="s">
        <v>67</v>
      </c>
      <c r="F95" s="99">
        <f>+F91+F93</f>
        <v>0</v>
      </c>
    </row>
    <row r="96" spans="1:6" s="17" customFormat="1" x14ac:dyDescent="0.2">
      <c r="A96" s="16"/>
      <c r="C96" s="129"/>
      <c r="D96" s="14"/>
      <c r="E96" s="14"/>
      <c r="F96" s="14"/>
    </row>
    <row r="97" spans="1:8" s="17" customFormat="1" x14ac:dyDescent="0.2">
      <c r="A97" s="16"/>
      <c r="C97" s="129"/>
      <c r="D97" s="14"/>
      <c r="E97" s="14"/>
      <c r="F97" s="14"/>
    </row>
    <row r="98" spans="1:8" s="17" customFormat="1" x14ac:dyDescent="0.2">
      <c r="A98" s="16"/>
      <c r="C98" s="129"/>
      <c r="D98" s="14"/>
      <c r="E98" s="14"/>
      <c r="F98" s="14"/>
    </row>
    <row r="99" spans="1:8" s="17" customFormat="1" x14ac:dyDescent="0.2">
      <c r="A99" s="16"/>
      <c r="C99" s="129"/>
      <c r="D99" s="14"/>
      <c r="E99" s="14"/>
      <c r="F99" s="14"/>
    </row>
    <row r="100" spans="1:8" s="17" customFormat="1" x14ac:dyDescent="0.2">
      <c r="A100" s="16"/>
      <c r="C100" s="129"/>
      <c r="D100" s="14"/>
      <c r="E100" s="14"/>
      <c r="F100" s="14"/>
    </row>
    <row r="101" spans="1:8" s="17" customFormat="1" x14ac:dyDescent="0.2">
      <c r="A101" s="16"/>
      <c r="C101" s="129" t="s">
        <v>46</v>
      </c>
      <c r="D101" s="50" t="s">
        <v>79</v>
      </c>
      <c r="E101" s="36" t="s">
        <v>71</v>
      </c>
      <c r="F101" s="36" t="s">
        <v>33</v>
      </c>
    </row>
    <row r="102" spans="1:8" s="15" customFormat="1" x14ac:dyDescent="0.2">
      <c r="A102" s="100" t="s">
        <v>38</v>
      </c>
      <c r="B102" s="19" t="s">
        <v>37</v>
      </c>
      <c r="C102" s="20"/>
      <c r="D102" s="21"/>
      <c r="E102" s="21"/>
      <c r="F102" s="21"/>
    </row>
    <row r="103" spans="1:8" s="15" customFormat="1" x14ac:dyDescent="0.2">
      <c r="A103" s="18"/>
      <c r="B103" s="19"/>
      <c r="C103" s="20"/>
      <c r="D103" s="21"/>
      <c r="E103" s="21"/>
      <c r="F103" s="21"/>
    </row>
    <row r="104" spans="1:8" s="15" customFormat="1" x14ac:dyDescent="0.2">
      <c r="A104" s="102" t="s">
        <v>32</v>
      </c>
      <c r="B104" s="23" t="s">
        <v>10</v>
      </c>
      <c r="C104" s="24"/>
      <c r="D104" s="14"/>
      <c r="E104" s="14"/>
      <c r="F104" s="14"/>
    </row>
    <row r="105" spans="1:8" s="15" customFormat="1" x14ac:dyDescent="0.2">
      <c r="A105" s="16"/>
      <c r="B105" s="25"/>
      <c r="C105" s="129"/>
      <c r="D105" s="14"/>
      <c r="E105" s="14"/>
      <c r="F105" s="14"/>
    </row>
    <row r="106" spans="1:8" s="15" customFormat="1" ht="63.75" x14ac:dyDescent="0.2">
      <c r="A106" s="101" t="s">
        <v>61</v>
      </c>
      <c r="B106" s="41" t="s">
        <v>13</v>
      </c>
      <c r="C106" s="129"/>
      <c r="D106" s="14"/>
      <c r="E106" s="14"/>
      <c r="F106" s="14"/>
    </row>
    <row r="107" spans="1:8" s="15" customFormat="1" ht="13.5" x14ac:dyDescent="0.25">
      <c r="A107" s="16"/>
      <c r="B107" s="37"/>
      <c r="C107" s="129"/>
      <c r="E107" s="63"/>
    </row>
    <row r="108" spans="1:8" s="15" customFormat="1" x14ac:dyDescent="0.2">
      <c r="A108" s="103">
        <f>A105+1</f>
        <v>1</v>
      </c>
      <c r="B108" s="37" t="s">
        <v>12</v>
      </c>
      <c r="C108" s="129" t="s">
        <v>31</v>
      </c>
      <c r="D108" s="14">
        <v>1048</v>
      </c>
      <c r="E108" s="14"/>
      <c r="F108" s="14">
        <f>+D108*E108</f>
        <v>0</v>
      </c>
      <c r="H108" s="14"/>
    </row>
    <row r="109" spans="1:8" s="15" customFormat="1" x14ac:dyDescent="0.2">
      <c r="A109" s="16"/>
      <c r="B109" s="37"/>
      <c r="C109" s="129"/>
      <c r="D109" s="74"/>
      <c r="E109" s="14"/>
      <c r="F109" s="14"/>
      <c r="H109" s="14"/>
    </row>
    <row r="110" spans="1:8" s="15" customFormat="1" x14ac:dyDescent="0.2">
      <c r="A110" s="103">
        <f>A108+1</f>
        <v>2</v>
      </c>
      <c r="B110" s="87" t="s">
        <v>90</v>
      </c>
      <c r="C110" s="65" t="s">
        <v>24</v>
      </c>
      <c r="D110" s="45">
        <v>9</v>
      </c>
      <c r="E110" s="14"/>
      <c r="F110" s="14">
        <f>+D110*E110</f>
        <v>0</v>
      </c>
      <c r="H110" s="14"/>
    </row>
    <row r="111" spans="1:8" s="15" customFormat="1" x14ac:dyDescent="0.2">
      <c r="A111" s="16"/>
      <c r="B111" s="37"/>
      <c r="C111" s="129"/>
      <c r="D111" s="74"/>
      <c r="E111" s="14"/>
      <c r="F111" s="14"/>
      <c r="H111" s="14"/>
    </row>
    <row r="112" spans="1:8" s="15" customFormat="1" ht="63.75" x14ac:dyDescent="0.2">
      <c r="A112" s="103">
        <f>A110+1</f>
        <v>3</v>
      </c>
      <c r="B112" s="64" t="s">
        <v>103</v>
      </c>
      <c r="C112" s="65" t="s">
        <v>23</v>
      </c>
      <c r="D112" s="45">
        <v>1</v>
      </c>
      <c r="E112" s="45"/>
      <c r="F112" s="14">
        <f>+D112*E112</f>
        <v>0</v>
      </c>
      <c r="H112" s="14"/>
    </row>
    <row r="113" spans="1:8" s="15" customFormat="1" x14ac:dyDescent="0.2">
      <c r="A113" s="16"/>
      <c r="B113" s="37"/>
      <c r="C113" s="129"/>
      <c r="D113" s="74"/>
      <c r="E113" s="14"/>
      <c r="F113" s="14"/>
      <c r="H113" s="14"/>
    </row>
    <row r="114" spans="1:8" s="15" customFormat="1" ht="51" x14ac:dyDescent="0.2">
      <c r="A114" s="103">
        <f>A112+1</f>
        <v>4</v>
      </c>
      <c r="B114" s="37" t="s">
        <v>131</v>
      </c>
      <c r="C114" s="129" t="s">
        <v>23</v>
      </c>
      <c r="D114" s="14">
        <v>1</v>
      </c>
      <c r="E114" s="14"/>
      <c r="F114" s="14">
        <f>+D114*E114</f>
        <v>0</v>
      </c>
      <c r="H114" s="14"/>
    </row>
    <row r="115" spans="1:8" s="15" customFormat="1" x14ac:dyDescent="0.2">
      <c r="A115" s="16"/>
      <c r="B115" s="37"/>
      <c r="C115" s="129"/>
      <c r="D115" s="74"/>
      <c r="E115" s="14"/>
      <c r="F115" s="14"/>
      <c r="H115" s="14"/>
    </row>
    <row r="116" spans="1:8" s="15" customFormat="1" x14ac:dyDescent="0.2">
      <c r="A116" s="103">
        <f>A114+1</f>
        <v>5</v>
      </c>
      <c r="B116" s="86" t="s">
        <v>104</v>
      </c>
      <c r="C116" s="65" t="s">
        <v>31</v>
      </c>
      <c r="D116" s="14">
        <v>97</v>
      </c>
      <c r="E116" s="14"/>
      <c r="F116" s="14">
        <f>+D116*E116</f>
        <v>0</v>
      </c>
      <c r="H116" s="14"/>
    </row>
    <row r="117" spans="1:8" s="15" customFormat="1" x14ac:dyDescent="0.2">
      <c r="A117" s="16"/>
      <c r="B117" s="37"/>
      <c r="C117" s="129"/>
      <c r="D117" s="74"/>
      <c r="E117" s="14"/>
      <c r="F117" s="14"/>
      <c r="H117" s="14"/>
    </row>
    <row r="118" spans="1:8" s="15" customFormat="1" x14ac:dyDescent="0.2">
      <c r="A118" s="103">
        <f>A116+1</f>
        <v>6</v>
      </c>
      <c r="B118" s="86" t="s">
        <v>105</v>
      </c>
      <c r="C118" s="65" t="s">
        <v>30</v>
      </c>
      <c r="D118" s="14">
        <v>1120</v>
      </c>
      <c r="E118" s="14"/>
      <c r="F118" s="14">
        <f>+D118*E118</f>
        <v>0</v>
      </c>
      <c r="H118" s="14"/>
    </row>
    <row r="119" spans="1:8" s="15" customFormat="1" x14ac:dyDescent="0.2">
      <c r="A119" s="16"/>
      <c r="B119" s="37"/>
      <c r="C119" s="129"/>
      <c r="D119" s="74"/>
      <c r="E119" s="14"/>
      <c r="F119" s="14"/>
      <c r="H119" s="14"/>
    </row>
    <row r="120" spans="1:8" s="15" customFormat="1" x14ac:dyDescent="0.2">
      <c r="A120" s="103">
        <f>A118+1</f>
        <v>7</v>
      </c>
      <c r="B120" s="86" t="s">
        <v>106</v>
      </c>
      <c r="C120" s="65" t="s">
        <v>31</v>
      </c>
      <c r="D120" s="36">
        <v>2896</v>
      </c>
      <c r="E120" s="36"/>
      <c r="F120" s="14">
        <f>+D120*E120</f>
        <v>0</v>
      </c>
      <c r="H120" s="14"/>
    </row>
    <row r="121" spans="1:8" s="15" customFormat="1" x14ac:dyDescent="0.2">
      <c r="A121" s="16"/>
      <c r="B121" s="37"/>
      <c r="C121" s="129"/>
      <c r="D121" s="74"/>
      <c r="E121" s="14"/>
      <c r="H121" s="14"/>
    </row>
    <row r="122" spans="1:8" s="15" customFormat="1" x14ac:dyDescent="0.2">
      <c r="A122" s="103">
        <f>A120+1</f>
        <v>8</v>
      </c>
      <c r="B122" s="86" t="s">
        <v>107</v>
      </c>
      <c r="C122" s="65" t="s">
        <v>30</v>
      </c>
      <c r="D122" s="78">
        <v>1448</v>
      </c>
      <c r="E122" s="36"/>
      <c r="F122" s="14">
        <f>+D122*E122</f>
        <v>0</v>
      </c>
      <c r="H122" s="14"/>
    </row>
    <row r="123" spans="1:8" s="15" customFormat="1" x14ac:dyDescent="0.2">
      <c r="A123" s="16"/>
      <c r="B123" s="37"/>
      <c r="C123" s="129"/>
      <c r="D123" s="74"/>
      <c r="E123" s="14"/>
      <c r="F123" s="14"/>
      <c r="H123" s="14"/>
    </row>
    <row r="124" spans="1:8" ht="38.25" x14ac:dyDescent="0.2">
      <c r="A124" s="103">
        <f>A122+1</f>
        <v>9</v>
      </c>
      <c r="B124" s="86" t="s">
        <v>177</v>
      </c>
      <c r="C124" s="65" t="s">
        <v>30</v>
      </c>
      <c r="D124" s="36">
        <v>4055</v>
      </c>
      <c r="E124" s="36"/>
      <c r="F124" s="14">
        <f>+D124*E124</f>
        <v>0</v>
      </c>
      <c r="G124" s="133"/>
    </row>
    <row r="125" spans="1:8" s="15" customFormat="1" x14ac:dyDescent="0.2">
      <c r="A125" s="16"/>
      <c r="B125" s="37"/>
      <c r="C125" s="129"/>
      <c r="D125" s="74"/>
      <c r="E125" s="14"/>
      <c r="F125" s="14"/>
      <c r="H125" s="14"/>
    </row>
    <row r="126" spans="1:8" s="15" customFormat="1" ht="38.25" x14ac:dyDescent="0.2">
      <c r="A126" s="103">
        <f>A124+1</f>
        <v>10</v>
      </c>
      <c r="B126" s="90" t="s">
        <v>148</v>
      </c>
      <c r="C126" s="111" t="s">
        <v>30</v>
      </c>
      <c r="D126" s="112">
        <v>55</v>
      </c>
      <c r="E126" s="113"/>
      <c r="F126" s="114">
        <f>+D126*E126</f>
        <v>0</v>
      </c>
      <c r="H126" s="14"/>
    </row>
    <row r="127" spans="1:8" s="15" customFormat="1" x14ac:dyDescent="0.2">
      <c r="A127" s="16"/>
      <c r="B127" s="37"/>
      <c r="C127" s="129"/>
      <c r="D127" s="74"/>
      <c r="E127" s="14"/>
      <c r="F127" s="14"/>
      <c r="H127" s="14"/>
    </row>
    <row r="128" spans="1:8" s="15" customFormat="1" ht="51" x14ac:dyDescent="0.2">
      <c r="A128" s="103">
        <f>A126+1</f>
        <v>11</v>
      </c>
      <c r="B128" s="64" t="s">
        <v>180</v>
      </c>
      <c r="C128" s="65" t="s">
        <v>31</v>
      </c>
      <c r="D128" s="78">
        <v>60</v>
      </c>
      <c r="E128" s="36"/>
      <c r="F128" s="14">
        <f>+D128*E128</f>
        <v>0</v>
      </c>
      <c r="G128" s="123"/>
      <c r="H128" s="14"/>
    </row>
    <row r="129" spans="1:8" s="15" customFormat="1" x14ac:dyDescent="0.2">
      <c r="A129" s="16"/>
      <c r="B129" s="37"/>
      <c r="C129" s="129"/>
      <c r="D129" s="74"/>
      <c r="E129" s="14"/>
      <c r="F129" s="14"/>
      <c r="H129" s="14"/>
    </row>
    <row r="130" spans="1:8" s="15" customFormat="1" ht="25.5" x14ac:dyDescent="0.2">
      <c r="A130" s="103">
        <f>A128+1</f>
        <v>12</v>
      </c>
      <c r="B130" s="66" t="s">
        <v>80</v>
      </c>
      <c r="C130" s="65" t="s">
        <v>31</v>
      </c>
      <c r="D130" s="14">
        <v>415</v>
      </c>
      <c r="E130" s="14"/>
      <c r="F130" s="14">
        <f>+D130*E130</f>
        <v>0</v>
      </c>
      <c r="H130" s="14"/>
    </row>
    <row r="131" spans="1:8" s="15" customFormat="1" x14ac:dyDescent="0.2">
      <c r="A131" s="16"/>
      <c r="B131" s="37"/>
      <c r="C131" s="129"/>
      <c r="D131" s="74"/>
      <c r="E131" s="14"/>
      <c r="F131" s="14"/>
      <c r="H131" s="14"/>
    </row>
    <row r="132" spans="1:8" s="15" customFormat="1" ht="25.5" x14ac:dyDescent="0.2">
      <c r="A132" s="103">
        <f>A130+1</f>
        <v>13</v>
      </c>
      <c r="B132" s="66" t="s">
        <v>81</v>
      </c>
      <c r="C132" s="65" t="s">
        <v>31</v>
      </c>
      <c r="D132" s="14">
        <v>15</v>
      </c>
      <c r="E132" s="14"/>
      <c r="F132" s="14">
        <f>+D132*E132</f>
        <v>0</v>
      </c>
      <c r="H132" s="14"/>
    </row>
    <row r="133" spans="1:8" s="15" customFormat="1" x14ac:dyDescent="0.2">
      <c r="A133" s="16"/>
      <c r="B133" s="37"/>
      <c r="C133" s="129"/>
      <c r="D133" s="74"/>
      <c r="E133" s="14"/>
      <c r="F133" s="14"/>
      <c r="H133" s="14"/>
    </row>
    <row r="134" spans="1:8" s="15" customFormat="1" ht="25.5" x14ac:dyDescent="0.2">
      <c r="A134" s="103">
        <f>A132+1</f>
        <v>14</v>
      </c>
      <c r="B134" s="120" t="s">
        <v>147</v>
      </c>
      <c r="C134" s="111" t="s">
        <v>31</v>
      </c>
      <c r="D134" s="112">
        <v>85</v>
      </c>
      <c r="E134" s="121"/>
      <c r="F134" s="114">
        <f>+D134*E134</f>
        <v>0</v>
      </c>
      <c r="H134" s="14"/>
    </row>
    <row r="135" spans="1:8" s="15" customFormat="1" x14ac:dyDescent="0.2">
      <c r="A135" s="16"/>
      <c r="B135" s="37"/>
      <c r="C135" s="129"/>
      <c r="D135" s="74"/>
      <c r="E135" s="14"/>
      <c r="F135" s="14"/>
      <c r="H135" s="14"/>
    </row>
    <row r="136" spans="1:8" s="15" customFormat="1" ht="38.25" x14ac:dyDescent="0.2">
      <c r="A136" s="103">
        <f>A134+1</f>
        <v>15</v>
      </c>
      <c r="B136" s="122" t="s">
        <v>133</v>
      </c>
      <c r="C136" s="111" t="s">
        <v>31</v>
      </c>
      <c r="D136" s="112">
        <v>135</v>
      </c>
      <c r="E136" s="113"/>
      <c r="F136" s="114">
        <f>+D136*E136</f>
        <v>0</v>
      </c>
      <c r="H136" s="14"/>
    </row>
    <row r="137" spans="1:8" s="15" customFormat="1" x14ac:dyDescent="0.2">
      <c r="A137" s="16"/>
      <c r="B137" s="37"/>
      <c r="C137" s="129"/>
      <c r="D137" s="74"/>
      <c r="E137" s="14"/>
      <c r="F137" s="14"/>
      <c r="H137" s="14"/>
    </row>
    <row r="138" spans="1:8" s="15" customFormat="1" ht="51" x14ac:dyDescent="0.2">
      <c r="A138" s="103">
        <f>A136+1</f>
        <v>16</v>
      </c>
      <c r="B138" s="80" t="s">
        <v>176</v>
      </c>
      <c r="C138" s="81" t="s">
        <v>31</v>
      </c>
      <c r="D138" s="82">
        <v>24</v>
      </c>
      <c r="E138" s="83"/>
      <c r="F138" s="14">
        <f>+D138*E138</f>
        <v>0</v>
      </c>
      <c r="G138" s="123"/>
      <c r="H138" s="14"/>
    </row>
    <row r="139" spans="1:8" s="15" customFormat="1" x14ac:dyDescent="0.2">
      <c r="A139" s="16"/>
      <c r="B139" s="37"/>
      <c r="C139" s="129"/>
      <c r="D139" s="74"/>
      <c r="E139" s="14"/>
      <c r="F139" s="14"/>
      <c r="H139" s="14"/>
    </row>
    <row r="140" spans="1:8" s="15" customFormat="1" ht="25.5" x14ac:dyDescent="0.2">
      <c r="A140" s="103">
        <f>A138+1</f>
        <v>17</v>
      </c>
      <c r="B140" s="80" t="s">
        <v>108</v>
      </c>
      <c r="C140" s="81" t="s">
        <v>24</v>
      </c>
      <c r="D140" s="82">
        <v>4</v>
      </c>
      <c r="E140" s="83"/>
      <c r="F140" s="14">
        <f>+D140*E140</f>
        <v>0</v>
      </c>
      <c r="H140" s="14"/>
    </row>
    <row r="141" spans="1:8" s="15" customFormat="1" x14ac:dyDescent="0.2">
      <c r="A141" s="16"/>
      <c r="B141" s="37"/>
      <c r="C141" s="129"/>
      <c r="D141" s="14"/>
      <c r="E141" s="14"/>
      <c r="F141" s="14"/>
      <c r="H141" s="14"/>
    </row>
    <row r="142" spans="1:8" s="15" customFormat="1" ht="25.5" x14ac:dyDescent="0.2">
      <c r="A142" s="103">
        <f>A140+1</f>
        <v>18</v>
      </c>
      <c r="B142" s="66" t="s">
        <v>144</v>
      </c>
      <c r="C142" s="105" t="s">
        <v>30</v>
      </c>
      <c r="D142" s="85">
        <v>465</v>
      </c>
      <c r="E142" s="85"/>
      <c r="F142" s="14">
        <f>+D142*E142</f>
        <v>0</v>
      </c>
      <c r="H142" s="14"/>
    </row>
    <row r="143" spans="1:8" s="15" customFormat="1" x14ac:dyDescent="0.2">
      <c r="A143" s="16"/>
      <c r="B143" s="37"/>
      <c r="C143" s="129"/>
      <c r="D143" s="14"/>
      <c r="E143" s="14"/>
      <c r="F143" s="14"/>
      <c r="H143" s="14"/>
    </row>
    <row r="144" spans="1:8" s="15" customFormat="1" ht="25.5" x14ac:dyDescent="0.2">
      <c r="A144" s="103">
        <f>A142+1</f>
        <v>19</v>
      </c>
      <c r="B144" s="66" t="s">
        <v>132</v>
      </c>
      <c r="C144" s="105" t="s">
        <v>24</v>
      </c>
      <c r="D144" s="84">
        <v>4</v>
      </c>
      <c r="E144" s="85"/>
      <c r="F144" s="14">
        <f>+D144*E144</f>
        <v>0</v>
      </c>
      <c r="H144" s="14"/>
    </row>
    <row r="145" spans="1:8" s="15" customFormat="1" x14ac:dyDescent="0.2">
      <c r="A145" s="16"/>
      <c r="B145" s="37"/>
      <c r="C145" s="129"/>
      <c r="D145" s="14"/>
      <c r="E145" s="14"/>
      <c r="F145" s="14"/>
      <c r="H145" s="14"/>
    </row>
    <row r="146" spans="1:8" s="15" customFormat="1" ht="25.5" x14ac:dyDescent="0.2">
      <c r="A146" s="103">
        <f>A144+1</f>
        <v>20</v>
      </c>
      <c r="B146" s="120" t="s">
        <v>145</v>
      </c>
      <c r="C146" s="111" t="s">
        <v>31</v>
      </c>
      <c r="D146" s="113">
        <v>210</v>
      </c>
      <c r="E146" s="113"/>
      <c r="F146" s="114">
        <f>+D146*E146</f>
        <v>0</v>
      </c>
      <c r="H146" s="14"/>
    </row>
    <row r="147" spans="1:8" s="15" customFormat="1" x14ac:dyDescent="0.2">
      <c r="A147" s="89"/>
      <c r="B147" s="120"/>
      <c r="C147" s="111"/>
      <c r="D147" s="113"/>
      <c r="E147" s="113"/>
      <c r="F147" s="114"/>
      <c r="H147" s="14"/>
    </row>
    <row r="148" spans="1:8" s="15" customFormat="1" x14ac:dyDescent="0.2">
      <c r="A148" s="103">
        <f>A146+1</f>
        <v>21</v>
      </c>
      <c r="B148" s="120" t="s">
        <v>157</v>
      </c>
      <c r="C148" s="111" t="s">
        <v>24</v>
      </c>
      <c r="D148" s="113">
        <v>6</v>
      </c>
      <c r="E148" s="113"/>
      <c r="F148" s="114">
        <f>+D148*E148</f>
        <v>0</v>
      </c>
      <c r="H148" s="14"/>
    </row>
    <row r="149" spans="1:8" s="15" customFormat="1" x14ac:dyDescent="0.2">
      <c r="A149" s="16"/>
      <c r="B149" s="37"/>
      <c r="C149" s="129"/>
      <c r="D149" s="14"/>
      <c r="E149" s="14"/>
      <c r="F149" s="14"/>
      <c r="H149" s="14"/>
    </row>
    <row r="150" spans="1:8" s="15" customFormat="1" ht="25.5" x14ac:dyDescent="0.2">
      <c r="A150" s="103">
        <f>A148+1</f>
        <v>22</v>
      </c>
      <c r="B150" s="56" t="s">
        <v>126</v>
      </c>
      <c r="C150" s="129" t="s">
        <v>31</v>
      </c>
      <c r="D150" s="14">
        <v>485</v>
      </c>
      <c r="E150" s="14"/>
      <c r="F150" s="114">
        <f>+D150*E150</f>
        <v>0</v>
      </c>
      <c r="G150" s="123"/>
      <c r="H150" s="14"/>
    </row>
    <row r="151" spans="1:8" s="15" customFormat="1" x14ac:dyDescent="0.2">
      <c r="A151" s="16"/>
      <c r="B151" s="37"/>
      <c r="C151" s="129"/>
      <c r="D151" s="14"/>
      <c r="E151" s="14"/>
      <c r="F151" s="14"/>
      <c r="H151" s="14"/>
    </row>
    <row r="152" spans="1:8" s="15" customFormat="1" ht="102" x14ac:dyDescent="0.25">
      <c r="A152" s="117">
        <f>A150+1</f>
        <v>23</v>
      </c>
      <c r="B152" s="66" t="s">
        <v>172</v>
      </c>
      <c r="C152" s="129" t="s">
        <v>23</v>
      </c>
      <c r="D152" s="67">
        <f>SUM(F113:F150)</f>
        <v>0</v>
      </c>
      <c r="E152" s="14">
        <v>0</v>
      </c>
      <c r="F152" s="14">
        <f>+D152*0.1</f>
        <v>0</v>
      </c>
      <c r="H152" s="14"/>
    </row>
    <row r="153" spans="1:8" s="15" customFormat="1" x14ac:dyDescent="0.2">
      <c r="A153" s="110" t="s">
        <v>61</v>
      </c>
      <c r="B153" s="37" t="s">
        <v>188</v>
      </c>
      <c r="C153" s="129"/>
      <c r="D153" s="14"/>
      <c r="E153" s="14">
        <v>0</v>
      </c>
      <c r="F153" s="14"/>
      <c r="H153" s="14"/>
    </row>
    <row r="154" spans="1:8" s="15" customFormat="1" x14ac:dyDescent="0.2">
      <c r="A154" s="110" t="s">
        <v>61</v>
      </c>
      <c r="B154" s="37" t="s">
        <v>189</v>
      </c>
      <c r="C154" s="129"/>
      <c r="D154" s="14"/>
      <c r="E154" s="14">
        <v>0</v>
      </c>
      <c r="F154" s="14"/>
      <c r="H154" s="14"/>
    </row>
    <row r="155" spans="1:8" s="15" customFormat="1" x14ac:dyDescent="0.2">
      <c r="A155" s="16"/>
      <c r="B155" s="37"/>
      <c r="C155" s="129"/>
      <c r="D155" s="14"/>
      <c r="E155" s="14"/>
      <c r="F155" s="14"/>
      <c r="H155" s="14"/>
    </row>
    <row r="156" spans="1:8" s="15" customFormat="1" ht="114.75" x14ac:dyDescent="0.2">
      <c r="A156" s="103">
        <f>A152+1</f>
        <v>24</v>
      </c>
      <c r="B156" s="66" t="s">
        <v>129</v>
      </c>
      <c r="C156" s="129"/>
      <c r="D156" s="14"/>
      <c r="E156" s="14"/>
      <c r="F156" s="14"/>
      <c r="H156" s="14"/>
    </row>
    <row r="157" spans="1:8" s="15" customFormat="1" x14ac:dyDescent="0.2">
      <c r="A157" s="104" t="s">
        <v>82</v>
      </c>
      <c r="B157" s="56" t="s">
        <v>84</v>
      </c>
      <c r="C157" s="48" t="s">
        <v>14</v>
      </c>
      <c r="D157" s="45">
        <v>1223</v>
      </c>
      <c r="E157" s="45"/>
      <c r="F157" s="14">
        <f>+D157*E157</f>
        <v>0</v>
      </c>
      <c r="G157" s="123"/>
    </row>
    <row r="158" spans="1:8" s="15" customFormat="1" x14ac:dyDescent="0.2">
      <c r="A158" s="104" t="s">
        <v>83</v>
      </c>
      <c r="B158" s="37" t="s">
        <v>85</v>
      </c>
      <c r="C158" s="129" t="s">
        <v>14</v>
      </c>
      <c r="D158" s="14">
        <v>134</v>
      </c>
      <c r="E158" s="14"/>
      <c r="F158" s="14">
        <f>+D158*E158</f>
        <v>0</v>
      </c>
    </row>
    <row r="159" spans="1:8" s="15" customFormat="1" x14ac:dyDescent="0.2">
      <c r="A159" s="104" t="s">
        <v>92</v>
      </c>
      <c r="B159" s="37" t="s">
        <v>93</v>
      </c>
      <c r="C159" s="129" t="s">
        <v>14</v>
      </c>
      <c r="D159" s="14">
        <v>10</v>
      </c>
      <c r="E159" s="14"/>
      <c r="F159" s="14">
        <f>+D159*E159</f>
        <v>0</v>
      </c>
    </row>
    <row r="160" spans="1:8" s="15" customFormat="1" x14ac:dyDescent="0.2">
      <c r="A160" s="104" t="s">
        <v>127</v>
      </c>
      <c r="B160" s="37" t="s">
        <v>128</v>
      </c>
      <c r="C160" s="129" t="s">
        <v>14</v>
      </c>
      <c r="D160" s="14">
        <v>8</v>
      </c>
      <c r="E160" s="14"/>
      <c r="F160" s="14">
        <f>+D160*E160</f>
        <v>0</v>
      </c>
    </row>
    <row r="161" spans="1:19" s="15" customFormat="1" x14ac:dyDescent="0.2">
      <c r="A161" s="16"/>
      <c r="B161" s="37"/>
      <c r="C161" s="129"/>
      <c r="D161" s="14"/>
      <c r="E161" s="14"/>
      <c r="F161" s="14"/>
    </row>
    <row r="162" spans="1:19" s="15" customFormat="1" ht="13.5" thickBot="1" x14ac:dyDescent="0.25">
      <c r="A162" s="103"/>
      <c r="B162" s="51" t="s">
        <v>11</v>
      </c>
      <c r="C162" s="26"/>
      <c r="D162" s="27"/>
      <c r="E162" s="28" t="s">
        <v>67</v>
      </c>
      <c r="F162" s="28">
        <f>SUM(F108:F160)</f>
        <v>0</v>
      </c>
    </row>
    <row r="163" spans="1:19" s="15" customFormat="1" ht="13.5" thickTop="1" x14ac:dyDescent="0.2">
      <c r="A163" s="18"/>
      <c r="B163" s="19"/>
      <c r="C163" s="20"/>
      <c r="D163" s="21"/>
      <c r="E163" s="21"/>
      <c r="F163" s="21"/>
    </row>
    <row r="164" spans="1:19" s="15" customFormat="1" x14ac:dyDescent="0.2">
      <c r="A164" s="18"/>
      <c r="B164" s="19"/>
      <c r="C164" s="20"/>
      <c r="D164" s="21"/>
      <c r="E164" s="21"/>
      <c r="F164" s="21"/>
    </row>
    <row r="165" spans="1:19" s="15" customFormat="1" x14ac:dyDescent="0.2">
      <c r="A165" s="18"/>
      <c r="B165" s="19"/>
      <c r="C165" s="20"/>
      <c r="D165" s="21"/>
      <c r="E165" s="21"/>
      <c r="F165" s="21"/>
    </row>
    <row r="166" spans="1:19" s="15" customFormat="1" x14ac:dyDescent="0.2">
      <c r="A166" s="18"/>
      <c r="B166" s="19"/>
      <c r="C166" s="129" t="s">
        <v>46</v>
      </c>
      <c r="D166" s="50" t="s">
        <v>79</v>
      </c>
      <c r="E166" s="36" t="s">
        <v>71</v>
      </c>
      <c r="F166" s="36" t="s">
        <v>33</v>
      </c>
    </row>
    <row r="167" spans="1:19" s="17" customFormat="1" x14ac:dyDescent="0.2">
      <c r="A167" s="96" t="s">
        <v>25</v>
      </c>
      <c r="B167" s="23" t="s">
        <v>26</v>
      </c>
      <c r="C167" s="24"/>
      <c r="D167" s="14"/>
      <c r="E167" s="14"/>
      <c r="F167" s="14">
        <f t="shared" ref="F167:F173" si="0">+D167*E167</f>
        <v>0</v>
      </c>
    </row>
    <row r="168" spans="1:19" s="17" customFormat="1" x14ac:dyDescent="0.2">
      <c r="A168" s="16"/>
      <c r="B168" s="37"/>
      <c r="C168" s="129"/>
      <c r="D168" s="74"/>
      <c r="E168" s="14">
        <v>0</v>
      </c>
      <c r="F168" s="14">
        <f t="shared" si="0"/>
        <v>0</v>
      </c>
      <c r="H168" s="14"/>
    </row>
    <row r="169" spans="1:19" s="17" customFormat="1" x14ac:dyDescent="0.2">
      <c r="A169" s="106">
        <v>1</v>
      </c>
      <c r="B169" s="66" t="s">
        <v>66</v>
      </c>
      <c r="C169" s="65" t="s">
        <v>34</v>
      </c>
      <c r="D169" s="14">
        <v>593</v>
      </c>
      <c r="E169" s="14"/>
      <c r="F169" s="14">
        <f>+D169*E169</f>
        <v>0</v>
      </c>
      <c r="H169" s="14"/>
    </row>
    <row r="170" spans="1:19" s="17" customFormat="1" x14ac:dyDescent="0.2">
      <c r="A170" s="16"/>
      <c r="B170" s="37"/>
      <c r="C170" s="129"/>
      <c r="D170" s="74"/>
      <c r="E170" s="14"/>
      <c r="F170" s="14"/>
      <c r="H170" s="14"/>
    </row>
    <row r="171" spans="1:19" s="17" customFormat="1" ht="38.25" x14ac:dyDescent="0.2">
      <c r="A171" s="103">
        <f>A169+1</f>
        <v>2</v>
      </c>
      <c r="B171" s="66" t="s">
        <v>110</v>
      </c>
      <c r="C171" s="129" t="s">
        <v>34</v>
      </c>
      <c r="D171" s="14">
        <v>2636</v>
      </c>
      <c r="E171" s="14"/>
      <c r="F171" s="14">
        <f t="shared" si="0"/>
        <v>0</v>
      </c>
      <c r="G171" s="131"/>
      <c r="H171" s="132"/>
      <c r="I171" s="132"/>
      <c r="J171" s="132"/>
      <c r="K171" s="132"/>
      <c r="L171" s="132"/>
      <c r="M171" s="132"/>
      <c r="N171" s="132"/>
      <c r="O171" s="132"/>
      <c r="P171" s="132"/>
      <c r="Q171" s="132"/>
      <c r="R171" s="132"/>
      <c r="S171" s="132"/>
    </row>
    <row r="172" spans="1:19" s="17" customFormat="1" x14ac:dyDescent="0.2">
      <c r="A172" s="16"/>
      <c r="B172" s="37"/>
      <c r="C172" s="129"/>
      <c r="D172" s="74"/>
      <c r="E172" s="14"/>
      <c r="F172" s="14">
        <f t="shared" si="0"/>
        <v>0</v>
      </c>
      <c r="H172" s="14"/>
    </row>
    <row r="173" spans="1:19" s="17" customFormat="1" ht="25.5" x14ac:dyDescent="0.2">
      <c r="A173" s="103">
        <f>A171+1</f>
        <v>3</v>
      </c>
      <c r="B173" s="66" t="s">
        <v>109</v>
      </c>
      <c r="C173" s="129" t="s">
        <v>34</v>
      </c>
      <c r="D173" s="14">
        <v>285</v>
      </c>
      <c r="E173" s="14"/>
      <c r="F173" s="14">
        <f t="shared" si="0"/>
        <v>0</v>
      </c>
      <c r="G173" s="131"/>
      <c r="H173" s="132"/>
      <c r="I173" s="132"/>
      <c r="J173" s="132"/>
      <c r="K173" s="132"/>
      <c r="L173" s="132"/>
      <c r="M173" s="132"/>
      <c r="N173" s="132"/>
      <c r="O173" s="132"/>
      <c r="P173" s="132"/>
      <c r="Q173" s="132"/>
      <c r="R173" s="132"/>
      <c r="S173" s="132"/>
    </row>
    <row r="174" spans="1:19" s="17" customFormat="1" x14ac:dyDescent="0.2">
      <c r="A174" s="16"/>
      <c r="B174" s="37"/>
      <c r="C174" s="129"/>
      <c r="D174" s="74"/>
      <c r="E174" s="14"/>
      <c r="F174" s="14"/>
      <c r="H174" s="14"/>
    </row>
    <row r="175" spans="1:19" s="69" customFormat="1" ht="38.25" x14ac:dyDescent="0.2">
      <c r="A175" s="103">
        <f>A173+1</f>
        <v>4</v>
      </c>
      <c r="B175" s="66" t="s">
        <v>169</v>
      </c>
      <c r="C175" s="65" t="s">
        <v>34</v>
      </c>
      <c r="D175" s="78">
        <v>3616</v>
      </c>
      <c r="E175" s="68"/>
      <c r="F175" s="14">
        <f>+D175*E175</f>
        <v>0</v>
      </c>
      <c r="G175" s="124"/>
      <c r="H175" s="14"/>
    </row>
    <row r="176" spans="1:19" s="17" customFormat="1" x14ac:dyDescent="0.2">
      <c r="A176" s="16"/>
      <c r="B176" s="37"/>
      <c r="C176" s="129"/>
      <c r="D176" s="74"/>
      <c r="E176" s="14"/>
      <c r="F176" s="14">
        <f>+D176*E176</f>
        <v>0</v>
      </c>
      <c r="H176" s="14"/>
    </row>
    <row r="177" spans="1:8" s="17" customFormat="1" ht="38.25" x14ac:dyDescent="0.2">
      <c r="A177" s="103">
        <f>A175+1</f>
        <v>5</v>
      </c>
      <c r="B177" s="90" t="s">
        <v>170</v>
      </c>
      <c r="C177" s="129" t="s">
        <v>34</v>
      </c>
      <c r="D177" s="14">
        <v>401</v>
      </c>
      <c r="E177" s="14"/>
      <c r="F177" s="14">
        <f>+D177*E177</f>
        <v>0</v>
      </c>
      <c r="G177" s="124"/>
      <c r="H177" s="14"/>
    </row>
    <row r="178" spans="1:8" s="17" customFormat="1" x14ac:dyDescent="0.2">
      <c r="A178" s="16"/>
      <c r="B178" s="37"/>
      <c r="C178" s="129"/>
      <c r="D178" s="74"/>
      <c r="E178" s="14"/>
      <c r="F178" s="14"/>
      <c r="H178" s="14"/>
    </row>
    <row r="179" spans="1:8" s="17" customFormat="1" ht="51" x14ac:dyDescent="0.2">
      <c r="A179" s="103">
        <f>A177+1</f>
        <v>6</v>
      </c>
      <c r="B179" s="66" t="s">
        <v>76</v>
      </c>
      <c r="C179" s="129" t="s">
        <v>34</v>
      </c>
      <c r="D179" s="14">
        <v>72</v>
      </c>
      <c r="E179" s="14"/>
      <c r="F179" s="14">
        <f>+D179*E179</f>
        <v>0</v>
      </c>
      <c r="H179" s="14"/>
    </row>
    <row r="180" spans="1:8" s="17" customFormat="1" x14ac:dyDescent="0.2">
      <c r="A180" s="16"/>
      <c r="B180" s="37"/>
      <c r="C180" s="129"/>
      <c r="D180" s="74"/>
      <c r="E180" s="14"/>
      <c r="F180" s="14"/>
      <c r="H180" s="14"/>
    </row>
    <row r="181" spans="1:8" s="17" customFormat="1" ht="51" x14ac:dyDescent="0.2">
      <c r="A181" s="103">
        <f>A179+1</f>
        <v>7</v>
      </c>
      <c r="B181" s="86" t="s">
        <v>111</v>
      </c>
      <c r="C181" s="129" t="s">
        <v>34</v>
      </c>
      <c r="D181" s="14">
        <v>280</v>
      </c>
      <c r="E181" s="14"/>
      <c r="F181" s="14">
        <f>+D181*E181</f>
        <v>0</v>
      </c>
      <c r="H181" s="14"/>
    </row>
    <row r="182" spans="1:8" s="17" customFormat="1" x14ac:dyDescent="0.2">
      <c r="A182" s="16"/>
      <c r="B182" s="37"/>
      <c r="C182" s="129"/>
      <c r="D182" s="74"/>
      <c r="E182" s="14"/>
      <c r="F182" s="14"/>
      <c r="H182" s="14"/>
    </row>
    <row r="183" spans="1:8" s="17" customFormat="1" ht="51" x14ac:dyDescent="0.2">
      <c r="A183" s="103">
        <f>A181+1</f>
        <v>8</v>
      </c>
      <c r="B183" s="86" t="s">
        <v>112</v>
      </c>
      <c r="C183" s="129" t="s">
        <v>34</v>
      </c>
      <c r="D183" s="14">
        <v>435</v>
      </c>
      <c r="E183" s="14"/>
      <c r="F183" s="14">
        <f>+D183*E183</f>
        <v>0</v>
      </c>
      <c r="H183" s="14"/>
    </row>
    <row r="184" spans="1:8" s="17" customFormat="1" x14ac:dyDescent="0.2">
      <c r="A184" s="16"/>
      <c r="B184" s="37"/>
      <c r="C184" s="129"/>
      <c r="D184" s="74"/>
      <c r="E184" s="14"/>
      <c r="F184" s="14"/>
      <c r="H184" s="14"/>
    </row>
    <row r="185" spans="1:8" s="17" customFormat="1" ht="63.75" x14ac:dyDescent="0.2">
      <c r="A185" s="103">
        <f>A183+1</f>
        <v>9</v>
      </c>
      <c r="B185" s="86" t="s">
        <v>167</v>
      </c>
      <c r="C185" s="129" t="s">
        <v>34</v>
      </c>
      <c r="D185" s="14">
        <v>724</v>
      </c>
      <c r="E185" s="14"/>
      <c r="F185" s="14">
        <f>+D185*E185</f>
        <v>0</v>
      </c>
      <c r="G185" s="124"/>
      <c r="H185" s="14"/>
    </row>
    <row r="186" spans="1:8" s="17" customFormat="1" x14ac:dyDescent="0.2">
      <c r="A186" s="16"/>
      <c r="B186" s="37"/>
      <c r="C186" s="129"/>
      <c r="D186" s="74"/>
      <c r="E186" s="14"/>
      <c r="F186" s="14"/>
      <c r="H186" s="14"/>
    </row>
    <row r="187" spans="1:8" s="17" customFormat="1" ht="38.25" x14ac:dyDescent="0.2">
      <c r="A187" s="103">
        <f>A185+1</f>
        <v>10</v>
      </c>
      <c r="B187" s="66" t="s">
        <v>74</v>
      </c>
      <c r="C187" s="129" t="s">
        <v>34</v>
      </c>
      <c r="D187" s="14">
        <v>258</v>
      </c>
      <c r="E187" s="14"/>
      <c r="F187" s="14">
        <f>+D187*E187</f>
        <v>0</v>
      </c>
      <c r="H187" s="14"/>
    </row>
    <row r="188" spans="1:8" s="17" customFormat="1" x14ac:dyDescent="0.2">
      <c r="A188" s="57"/>
      <c r="B188" s="37"/>
      <c r="C188" s="129"/>
      <c r="D188" s="74"/>
      <c r="E188" s="14">
        <v>0</v>
      </c>
      <c r="F188" s="14"/>
      <c r="H188" s="14"/>
    </row>
    <row r="189" spans="1:8" s="17" customFormat="1" ht="38.25" x14ac:dyDescent="0.2">
      <c r="A189" s="103">
        <f>A187+1</f>
        <v>11</v>
      </c>
      <c r="B189" s="66" t="s">
        <v>113</v>
      </c>
      <c r="C189" s="129" t="s">
        <v>34</v>
      </c>
      <c r="D189" s="14">
        <v>1331</v>
      </c>
      <c r="E189" s="14"/>
      <c r="F189" s="14">
        <f>+D189*E189</f>
        <v>0</v>
      </c>
      <c r="H189" s="14"/>
    </row>
    <row r="190" spans="1:8" s="17" customFormat="1" x14ac:dyDescent="0.2">
      <c r="A190" s="57"/>
      <c r="B190" s="37"/>
      <c r="C190" s="129"/>
      <c r="D190" s="74"/>
      <c r="E190" s="14"/>
      <c r="F190" s="14"/>
      <c r="H190" s="14"/>
    </row>
    <row r="191" spans="1:8" s="17" customFormat="1" ht="51" x14ac:dyDescent="0.2">
      <c r="A191" s="103">
        <f>A189+1</f>
        <v>12</v>
      </c>
      <c r="B191" s="80" t="s">
        <v>149</v>
      </c>
      <c r="C191" s="81" t="s">
        <v>34</v>
      </c>
      <c r="D191" s="82">
        <v>188</v>
      </c>
      <c r="E191" s="83"/>
      <c r="F191" s="14">
        <f>+D191*E191</f>
        <v>0</v>
      </c>
      <c r="H191" s="14"/>
    </row>
    <row r="192" spans="1:8" s="17" customFormat="1" x14ac:dyDescent="0.2">
      <c r="A192" s="57"/>
      <c r="B192" s="37"/>
      <c r="C192" s="129"/>
      <c r="D192" s="74"/>
      <c r="E192" s="14"/>
      <c r="F192" s="14"/>
      <c r="H192" s="14"/>
    </row>
    <row r="193" spans="1:8" s="17" customFormat="1" ht="63.75" x14ac:dyDescent="0.2">
      <c r="A193" s="103">
        <f>A191+1</f>
        <v>13</v>
      </c>
      <c r="B193" s="80" t="s">
        <v>150</v>
      </c>
      <c r="C193" s="81" t="s">
        <v>34</v>
      </c>
      <c r="D193" s="82">
        <v>1694</v>
      </c>
      <c r="E193" s="83"/>
      <c r="F193" s="14">
        <f>+D193*E193</f>
        <v>0</v>
      </c>
      <c r="H193" s="14"/>
    </row>
    <row r="194" spans="1:8" s="17" customFormat="1" x14ac:dyDescent="0.2">
      <c r="A194" s="57"/>
      <c r="B194" s="37"/>
      <c r="C194" s="129"/>
      <c r="D194" s="74"/>
      <c r="E194" s="14"/>
      <c r="F194" s="14"/>
      <c r="H194" s="14"/>
    </row>
    <row r="195" spans="1:8" s="17" customFormat="1" ht="38.25" x14ac:dyDescent="0.2">
      <c r="A195" s="103">
        <f>A193+1</f>
        <v>14</v>
      </c>
      <c r="B195" s="66" t="s">
        <v>187</v>
      </c>
      <c r="C195" s="129" t="s">
        <v>30</v>
      </c>
      <c r="D195" s="14">
        <v>5845</v>
      </c>
      <c r="E195" s="14"/>
      <c r="F195" s="14">
        <f>+D195*E195</f>
        <v>0</v>
      </c>
      <c r="G195" s="125"/>
      <c r="H195" s="14"/>
    </row>
    <row r="196" spans="1:8" s="17" customFormat="1" x14ac:dyDescent="0.2">
      <c r="A196" s="57"/>
      <c r="B196" s="37"/>
      <c r="C196" s="129"/>
      <c r="D196" s="74"/>
      <c r="E196" s="14">
        <v>0</v>
      </c>
      <c r="F196" s="14"/>
      <c r="H196" s="14"/>
    </row>
    <row r="197" spans="1:8" s="17" customFormat="1" ht="38.25" x14ac:dyDescent="0.2">
      <c r="A197" s="103">
        <f>A195+1</f>
        <v>15</v>
      </c>
      <c r="B197" s="66" t="s">
        <v>77</v>
      </c>
      <c r="C197" s="129" t="s">
        <v>30</v>
      </c>
      <c r="D197" s="14">
        <v>531</v>
      </c>
      <c r="E197" s="14"/>
      <c r="F197" s="14">
        <f>+D197*E197</f>
        <v>0</v>
      </c>
      <c r="H197" s="14"/>
    </row>
    <row r="198" spans="1:8" s="17" customFormat="1" x14ac:dyDescent="0.2">
      <c r="A198" s="57"/>
      <c r="B198" s="37"/>
      <c r="C198" s="129"/>
      <c r="D198" s="74"/>
      <c r="E198" s="14"/>
      <c r="F198" s="14"/>
      <c r="H198" s="14"/>
    </row>
    <row r="199" spans="1:8" s="17" customFormat="1" x14ac:dyDescent="0.2">
      <c r="A199" s="103">
        <f>A197+1</f>
        <v>16</v>
      </c>
      <c r="B199" s="66" t="s">
        <v>134</v>
      </c>
      <c r="C199" s="129" t="s">
        <v>30</v>
      </c>
      <c r="D199" s="14">
        <v>5965</v>
      </c>
      <c r="E199" s="14"/>
      <c r="F199" s="14">
        <f>+D199*E199</f>
        <v>0</v>
      </c>
      <c r="H199" s="14"/>
    </row>
    <row r="200" spans="1:8" s="17" customFormat="1" x14ac:dyDescent="0.2">
      <c r="A200" s="57"/>
      <c r="B200" s="37"/>
      <c r="C200" s="129"/>
      <c r="D200" s="74"/>
      <c r="E200" s="14"/>
      <c r="F200" s="14"/>
      <c r="H200" s="14"/>
    </row>
    <row r="201" spans="1:8" s="17" customFormat="1" ht="51" x14ac:dyDescent="0.2">
      <c r="A201" s="103">
        <f>A199+1</f>
        <v>17</v>
      </c>
      <c r="B201" s="86" t="s">
        <v>194</v>
      </c>
      <c r="C201" s="129" t="s">
        <v>34</v>
      </c>
      <c r="D201" s="45">
        <v>48</v>
      </c>
      <c r="E201" s="14"/>
      <c r="F201" s="14">
        <f>+D201*E201</f>
        <v>0</v>
      </c>
      <c r="G201" s="131"/>
      <c r="H201" s="14"/>
    </row>
    <row r="202" spans="1:8" s="17" customFormat="1" x14ac:dyDescent="0.2">
      <c r="A202" s="89"/>
      <c r="B202" s="66"/>
      <c r="C202" s="129"/>
      <c r="D202" s="45"/>
      <c r="E202" s="14"/>
      <c r="F202" s="14"/>
      <c r="H202" s="14"/>
    </row>
    <row r="203" spans="1:8" s="17" customFormat="1" ht="38.25" x14ac:dyDescent="0.2">
      <c r="A203" s="103">
        <f>A201+1</f>
        <v>18</v>
      </c>
      <c r="B203" s="86" t="s">
        <v>174</v>
      </c>
      <c r="C203" s="129" t="s">
        <v>34</v>
      </c>
      <c r="D203" s="45">
        <v>1154</v>
      </c>
      <c r="E203" s="14"/>
      <c r="F203" s="14">
        <f>+D203*E203</f>
        <v>0</v>
      </c>
      <c r="H203" s="14"/>
    </row>
    <row r="204" spans="1:8" s="17" customFormat="1" x14ac:dyDescent="0.2">
      <c r="A204" s="57"/>
      <c r="B204" s="37"/>
      <c r="C204" s="129"/>
      <c r="D204" s="74"/>
      <c r="E204" s="14"/>
      <c r="F204" s="14"/>
      <c r="H204" s="14"/>
    </row>
    <row r="205" spans="1:8" s="17" customFormat="1" ht="63.75" x14ac:dyDescent="0.2">
      <c r="A205" s="103">
        <f>A203+1</f>
        <v>19</v>
      </c>
      <c r="B205" s="37" t="s">
        <v>168</v>
      </c>
      <c r="C205" s="129" t="s">
        <v>34</v>
      </c>
      <c r="D205" s="14">
        <v>2605</v>
      </c>
      <c r="E205" s="14"/>
      <c r="F205" s="14">
        <f>+D205*E205</f>
        <v>0</v>
      </c>
      <c r="G205" s="124"/>
      <c r="H205" s="14"/>
    </row>
    <row r="206" spans="1:8" s="17" customFormat="1" x14ac:dyDescent="0.2">
      <c r="A206" s="57"/>
      <c r="B206" s="37"/>
      <c r="C206" s="129"/>
      <c r="D206" s="14"/>
      <c r="E206" s="14">
        <v>0</v>
      </c>
      <c r="F206" s="14"/>
      <c r="H206" s="14"/>
    </row>
    <row r="207" spans="1:8" s="17" customFormat="1" ht="13.5" thickBot="1" x14ac:dyDescent="0.25">
      <c r="A207" s="107"/>
      <c r="B207" s="51" t="s">
        <v>57</v>
      </c>
      <c r="C207" s="26"/>
      <c r="D207" s="27"/>
      <c r="E207" s="28" t="s">
        <v>67</v>
      </c>
      <c r="F207" s="28">
        <f>SUM(F169:F205)</f>
        <v>0</v>
      </c>
      <c r="H207" s="14"/>
    </row>
    <row r="208" spans="1:8" s="17" customFormat="1" ht="13.5" thickTop="1" x14ac:dyDescent="0.2">
      <c r="A208" s="16"/>
      <c r="B208" s="23"/>
      <c r="H208" s="14"/>
    </row>
    <row r="209" spans="1:8" s="17" customFormat="1" x14ac:dyDescent="0.2">
      <c r="A209" s="16"/>
      <c r="B209" s="23"/>
      <c r="C209" s="129"/>
      <c r="D209" s="50"/>
      <c r="E209" s="36"/>
      <c r="F209" s="36"/>
      <c r="H209" s="14"/>
    </row>
    <row r="210" spans="1:8" s="17" customFormat="1" x14ac:dyDescent="0.2">
      <c r="A210" s="16"/>
      <c r="B210" s="23"/>
      <c r="C210" s="129"/>
      <c r="D210" s="50"/>
      <c r="E210" s="36"/>
      <c r="F210" s="36"/>
      <c r="H210" s="14"/>
    </row>
    <row r="211" spans="1:8" s="17" customFormat="1" x14ac:dyDescent="0.2">
      <c r="A211" s="16"/>
      <c r="B211" s="23"/>
      <c r="C211" s="129" t="s">
        <v>46</v>
      </c>
      <c r="D211" s="50" t="s">
        <v>79</v>
      </c>
      <c r="E211" s="36" t="s">
        <v>71</v>
      </c>
      <c r="F211" s="36" t="s">
        <v>33</v>
      </c>
      <c r="H211" s="14"/>
    </row>
    <row r="212" spans="1:8" s="17" customFormat="1" x14ac:dyDescent="0.2">
      <c r="A212" s="96" t="s">
        <v>35</v>
      </c>
      <c r="B212" s="30" t="s">
        <v>42</v>
      </c>
      <c r="C212" s="24"/>
      <c r="D212" s="29"/>
      <c r="E212" s="29">
        <v>0</v>
      </c>
      <c r="F212" s="14">
        <f t="shared" ref="F212:F226" si="1">+D212*E212</f>
        <v>0</v>
      </c>
      <c r="H212" s="14"/>
    </row>
    <row r="213" spans="1:8" s="17" customFormat="1" x14ac:dyDescent="0.2">
      <c r="A213" s="16"/>
      <c r="B213" s="37"/>
      <c r="C213" s="129"/>
      <c r="D213" s="14"/>
      <c r="E213" s="14">
        <v>0</v>
      </c>
      <c r="F213" s="14">
        <f t="shared" si="1"/>
        <v>0</v>
      </c>
      <c r="H213" s="14"/>
    </row>
    <row r="214" spans="1:8" s="17" customFormat="1" x14ac:dyDescent="0.2">
      <c r="A214" s="119" t="s">
        <v>61</v>
      </c>
      <c r="B214" s="118" t="s">
        <v>135</v>
      </c>
      <c r="C214" s="129"/>
      <c r="D214" s="14"/>
      <c r="E214" s="14"/>
      <c r="F214" s="14"/>
      <c r="H214" s="14"/>
    </row>
    <row r="215" spans="1:8" s="17" customFormat="1" x14ac:dyDescent="0.2">
      <c r="A215" s="16"/>
      <c r="B215" s="37"/>
      <c r="C215" s="129"/>
      <c r="D215" s="14"/>
      <c r="E215" s="14"/>
      <c r="F215" s="14"/>
      <c r="H215" s="14"/>
    </row>
    <row r="216" spans="1:8" s="17" customFormat="1" ht="38.25" x14ac:dyDescent="0.2">
      <c r="A216" s="103">
        <f>A208+1</f>
        <v>1</v>
      </c>
      <c r="B216" s="66" t="s">
        <v>94</v>
      </c>
      <c r="C216" s="48" t="s">
        <v>34</v>
      </c>
      <c r="D216" s="45">
        <v>19.600000000000001</v>
      </c>
      <c r="E216" s="45"/>
      <c r="F216" s="45">
        <f t="shared" si="1"/>
        <v>0</v>
      </c>
      <c r="H216" s="14"/>
    </row>
    <row r="217" spans="1:8" s="17" customFormat="1" x14ac:dyDescent="0.2">
      <c r="A217" s="16"/>
      <c r="B217" s="37"/>
      <c r="C217" s="129"/>
      <c r="D217" s="74"/>
      <c r="E217" s="14"/>
      <c r="F217" s="14">
        <f t="shared" si="1"/>
        <v>0</v>
      </c>
      <c r="H217" s="14"/>
    </row>
    <row r="218" spans="1:8" s="17" customFormat="1" ht="38.25" x14ac:dyDescent="0.2">
      <c r="A218" s="103">
        <f>A216+1</f>
        <v>2</v>
      </c>
      <c r="B218" s="66" t="s">
        <v>114</v>
      </c>
      <c r="C218" s="48" t="s">
        <v>34</v>
      </c>
      <c r="D218" s="45">
        <v>51</v>
      </c>
      <c r="E218" s="45"/>
      <c r="F218" s="45">
        <f t="shared" si="1"/>
        <v>0</v>
      </c>
      <c r="G218" s="131"/>
      <c r="H218" s="14"/>
    </row>
    <row r="219" spans="1:8" s="17" customFormat="1" x14ac:dyDescent="0.2">
      <c r="A219" s="16"/>
      <c r="B219" s="37"/>
      <c r="C219" s="129"/>
      <c r="D219" s="74"/>
      <c r="E219" s="14"/>
      <c r="F219" s="14">
        <f t="shared" si="1"/>
        <v>0</v>
      </c>
      <c r="H219" s="14"/>
    </row>
    <row r="220" spans="1:8" s="17" customFormat="1" ht="38.25" x14ac:dyDescent="0.2">
      <c r="A220" s="103">
        <f>A218+1</f>
        <v>3</v>
      </c>
      <c r="B220" s="56" t="s">
        <v>143</v>
      </c>
      <c r="C220" s="48" t="s">
        <v>34</v>
      </c>
      <c r="D220" s="45">
        <v>197</v>
      </c>
      <c r="E220" s="45"/>
      <c r="F220" s="45">
        <f t="shared" si="1"/>
        <v>0</v>
      </c>
      <c r="H220" s="14"/>
    </row>
    <row r="221" spans="1:8" s="17" customFormat="1" x14ac:dyDescent="0.2">
      <c r="A221" s="16"/>
      <c r="B221" s="37"/>
      <c r="C221" s="129"/>
      <c r="D221" s="74"/>
      <c r="E221" s="14"/>
      <c r="F221" s="14"/>
      <c r="H221" s="14"/>
    </row>
    <row r="222" spans="1:8" s="17" customFormat="1" ht="63.75" x14ac:dyDescent="0.2">
      <c r="A222" s="103">
        <f>A220+1</f>
        <v>4</v>
      </c>
      <c r="B222" s="66" t="s">
        <v>95</v>
      </c>
      <c r="C222" s="65" t="s">
        <v>34</v>
      </c>
      <c r="D222" s="14">
        <v>2</v>
      </c>
      <c r="E222" s="14"/>
      <c r="F222" s="45">
        <f t="shared" si="1"/>
        <v>0</v>
      </c>
      <c r="H222" s="14"/>
    </row>
    <row r="223" spans="1:8" s="17" customFormat="1" x14ac:dyDescent="0.2">
      <c r="A223" s="71"/>
      <c r="B223" s="66"/>
      <c r="C223" s="65"/>
      <c r="D223" s="14"/>
      <c r="E223" s="14"/>
      <c r="F223" s="14"/>
      <c r="H223" s="14"/>
    </row>
    <row r="224" spans="1:8" s="17" customFormat="1" ht="63.75" x14ac:dyDescent="0.2">
      <c r="A224" s="103">
        <f>A222+1</f>
        <v>5</v>
      </c>
      <c r="B224" s="66" t="s">
        <v>87</v>
      </c>
      <c r="C224" s="65" t="s">
        <v>34</v>
      </c>
      <c r="D224" s="14">
        <v>6</v>
      </c>
      <c r="E224" s="14"/>
      <c r="F224" s="45">
        <f t="shared" si="1"/>
        <v>0</v>
      </c>
      <c r="H224" s="14"/>
    </row>
    <row r="225" spans="1:8" s="17" customFormat="1" x14ac:dyDescent="0.2">
      <c r="A225" s="71"/>
      <c r="B225" s="66"/>
      <c r="C225" s="65"/>
      <c r="D225" s="14"/>
      <c r="E225" s="14"/>
      <c r="F225" s="14"/>
      <c r="H225" s="14"/>
    </row>
    <row r="226" spans="1:8" s="17" customFormat="1" ht="38.25" x14ac:dyDescent="0.2">
      <c r="A226" s="103">
        <f>A224+1</f>
        <v>6</v>
      </c>
      <c r="B226" s="66" t="s">
        <v>86</v>
      </c>
      <c r="C226" s="65" t="s">
        <v>30</v>
      </c>
      <c r="D226" s="14">
        <v>60</v>
      </c>
      <c r="E226" s="14"/>
      <c r="F226" s="45">
        <f t="shared" si="1"/>
        <v>0</v>
      </c>
      <c r="H226" s="14"/>
    </row>
    <row r="227" spans="1:8" s="17" customFormat="1" x14ac:dyDescent="0.2">
      <c r="A227" s="16"/>
      <c r="B227" s="37"/>
      <c r="C227" s="129"/>
      <c r="D227" s="74"/>
      <c r="E227" s="14"/>
      <c r="F227" s="14"/>
      <c r="H227" s="14"/>
    </row>
    <row r="228" spans="1:8" s="17" customFormat="1" ht="51" x14ac:dyDescent="0.2">
      <c r="A228" s="103">
        <f>A226+1</f>
        <v>7</v>
      </c>
      <c r="B228" s="56" t="s">
        <v>136</v>
      </c>
      <c r="C228" s="48" t="s">
        <v>36</v>
      </c>
      <c r="D228" s="45">
        <v>11937</v>
      </c>
      <c r="E228" s="45"/>
      <c r="F228" s="45">
        <f>+D228*E228</f>
        <v>0</v>
      </c>
      <c r="H228" s="14"/>
    </row>
    <row r="229" spans="1:8" s="17" customFormat="1" x14ac:dyDescent="0.2">
      <c r="A229" s="16"/>
      <c r="B229" s="37"/>
      <c r="C229" s="129"/>
      <c r="D229" s="74"/>
      <c r="E229" s="14"/>
      <c r="F229" s="14">
        <f>+D229*E229</f>
        <v>0</v>
      </c>
      <c r="H229" s="14"/>
    </row>
    <row r="230" spans="1:8" s="17" customFormat="1" ht="51" x14ac:dyDescent="0.2">
      <c r="A230" s="103">
        <f>A228+1</f>
        <v>8</v>
      </c>
      <c r="B230" s="56" t="s">
        <v>137</v>
      </c>
      <c r="C230" s="48" t="s">
        <v>36</v>
      </c>
      <c r="D230" s="45">
        <v>655</v>
      </c>
      <c r="E230" s="45"/>
      <c r="F230" s="45">
        <f>+D230*E230</f>
        <v>0</v>
      </c>
      <c r="H230" s="14"/>
    </row>
    <row r="231" spans="1:8" s="17" customFormat="1" x14ac:dyDescent="0.2">
      <c r="A231" s="16"/>
      <c r="B231" s="37"/>
      <c r="C231" s="129"/>
      <c r="D231" s="74"/>
      <c r="E231" s="14"/>
      <c r="F231" s="14"/>
      <c r="H231" s="14"/>
    </row>
    <row r="232" spans="1:8" s="17" customFormat="1" ht="38.25" x14ac:dyDescent="0.2">
      <c r="A232" s="103">
        <f>A230+1</f>
        <v>9</v>
      </c>
      <c r="B232" s="56" t="s">
        <v>138</v>
      </c>
      <c r="C232" s="48" t="s">
        <v>36</v>
      </c>
      <c r="D232" s="45">
        <v>10001</v>
      </c>
      <c r="E232" s="45"/>
      <c r="F232" s="45">
        <f>+D232*E232</f>
        <v>0</v>
      </c>
      <c r="H232" s="14"/>
    </row>
    <row r="233" spans="1:8" s="17" customFormat="1" x14ac:dyDescent="0.2">
      <c r="A233" s="16"/>
      <c r="B233" s="37"/>
      <c r="C233" s="129"/>
      <c r="D233" s="74"/>
      <c r="E233" s="14"/>
      <c r="F233" s="14"/>
      <c r="H233" s="14"/>
    </row>
    <row r="234" spans="1:8" s="17" customFormat="1" ht="51" x14ac:dyDescent="0.2">
      <c r="A234" s="108">
        <f>A232+1</f>
        <v>10</v>
      </c>
      <c r="B234" s="56" t="s">
        <v>139</v>
      </c>
      <c r="C234" s="48" t="s">
        <v>36</v>
      </c>
      <c r="D234" s="45">
        <v>735</v>
      </c>
      <c r="E234" s="45"/>
      <c r="F234" s="45">
        <f>+D234*E234</f>
        <v>0</v>
      </c>
      <c r="H234" s="14"/>
    </row>
    <row r="235" spans="1:8" s="17" customFormat="1" x14ac:dyDescent="0.2">
      <c r="A235" s="16"/>
      <c r="B235" s="37"/>
      <c r="C235" s="129"/>
      <c r="D235" s="14"/>
      <c r="E235" s="14">
        <v>0</v>
      </c>
      <c r="F235" s="14"/>
      <c r="H235" s="14"/>
    </row>
    <row r="236" spans="1:8" s="17" customFormat="1" ht="76.5" x14ac:dyDescent="0.2">
      <c r="A236" s="108">
        <f>A234+1</f>
        <v>11</v>
      </c>
      <c r="B236" s="56" t="s">
        <v>140</v>
      </c>
      <c r="C236" s="48" t="s">
        <v>30</v>
      </c>
      <c r="D236" s="45">
        <v>1330</v>
      </c>
      <c r="E236" s="45"/>
      <c r="F236" s="45">
        <f>+D236*E236</f>
        <v>0</v>
      </c>
      <c r="H236" s="14"/>
    </row>
    <row r="237" spans="1:8" s="17" customFormat="1" x14ac:dyDescent="0.2">
      <c r="A237" s="16"/>
      <c r="B237" s="37"/>
      <c r="C237" s="129"/>
      <c r="D237" s="14"/>
      <c r="E237" s="14"/>
      <c r="F237" s="14"/>
      <c r="H237" s="14"/>
    </row>
    <row r="238" spans="1:8" s="17" customFormat="1" ht="13.5" thickBot="1" x14ac:dyDescent="0.25">
      <c r="A238" s="107"/>
      <c r="B238" s="51" t="s">
        <v>59</v>
      </c>
      <c r="C238" s="26"/>
      <c r="D238" s="27"/>
      <c r="E238" s="28" t="s">
        <v>67</v>
      </c>
      <c r="F238" s="28">
        <f>SUM(F216:F236)</f>
        <v>0</v>
      </c>
      <c r="G238" s="125"/>
      <c r="H238" s="14"/>
    </row>
    <row r="239" spans="1:8" s="17" customFormat="1" ht="13.5" thickTop="1" x14ac:dyDescent="0.2">
      <c r="A239" s="16"/>
      <c r="B239" s="23"/>
      <c r="C239" s="129" t="s">
        <v>46</v>
      </c>
      <c r="D239" s="50" t="s">
        <v>79</v>
      </c>
      <c r="E239" s="36" t="s">
        <v>71</v>
      </c>
      <c r="F239" s="36" t="s">
        <v>33</v>
      </c>
      <c r="H239" s="14"/>
    </row>
    <row r="240" spans="1:8" s="17" customFormat="1" x14ac:dyDescent="0.2">
      <c r="A240" s="96" t="s">
        <v>27</v>
      </c>
      <c r="B240" s="23" t="s">
        <v>41</v>
      </c>
      <c r="C240" s="24"/>
      <c r="D240" s="29"/>
      <c r="E240" s="29">
        <v>0</v>
      </c>
      <c r="F240" s="14">
        <f>+D240*E240</f>
        <v>0</v>
      </c>
      <c r="H240" s="14"/>
    </row>
    <row r="241" spans="1:8" s="17" customFormat="1" x14ac:dyDescent="0.2">
      <c r="A241" s="16"/>
      <c r="B241" s="37"/>
      <c r="C241" s="129"/>
      <c r="D241" s="14"/>
      <c r="E241" s="14">
        <v>0</v>
      </c>
      <c r="F241" s="14">
        <f>+D241*E241</f>
        <v>0</v>
      </c>
      <c r="H241" s="14"/>
    </row>
    <row r="242" spans="1:8" s="17" customFormat="1" ht="25.5" x14ac:dyDescent="0.2">
      <c r="A242" s="103">
        <v>1</v>
      </c>
      <c r="B242" s="66" t="s">
        <v>0</v>
      </c>
      <c r="C242" s="48" t="s">
        <v>31</v>
      </c>
      <c r="D242" s="45">
        <v>155</v>
      </c>
      <c r="E242" s="45"/>
      <c r="F242" s="45">
        <f>+D242*E242</f>
        <v>0</v>
      </c>
      <c r="H242" s="14"/>
    </row>
    <row r="243" spans="1:8" s="17" customFormat="1" x14ac:dyDescent="0.2">
      <c r="A243" s="16"/>
      <c r="B243" s="37"/>
      <c r="C243" s="129"/>
      <c r="D243" s="14"/>
      <c r="E243" s="14"/>
      <c r="F243" s="14"/>
      <c r="H243" s="14"/>
    </row>
    <row r="244" spans="1:8" s="17" customFormat="1" ht="25.5" x14ac:dyDescent="0.2">
      <c r="A244" s="103">
        <f>A242+1</f>
        <v>2</v>
      </c>
      <c r="B244" s="66" t="s">
        <v>15</v>
      </c>
      <c r="C244" s="48" t="s">
        <v>30</v>
      </c>
      <c r="D244" s="45">
        <v>38</v>
      </c>
      <c r="E244" s="45"/>
      <c r="F244" s="45">
        <f>+D244*E244</f>
        <v>0</v>
      </c>
      <c r="H244" s="14"/>
    </row>
    <row r="245" spans="1:8" s="17" customFormat="1" x14ac:dyDescent="0.2">
      <c r="A245" s="16"/>
      <c r="B245" s="37"/>
      <c r="C245" s="24"/>
      <c r="D245" s="77"/>
      <c r="E245" s="29"/>
      <c r="F245" s="14"/>
      <c r="H245" s="14"/>
    </row>
    <row r="246" spans="1:8" s="17" customFormat="1" ht="38.25" x14ac:dyDescent="0.2">
      <c r="A246" s="103">
        <f>A244+1</f>
        <v>3</v>
      </c>
      <c r="B246" s="66" t="s">
        <v>115</v>
      </c>
      <c r="C246" s="48" t="s">
        <v>30</v>
      </c>
      <c r="D246" s="45">
        <v>913</v>
      </c>
      <c r="E246" s="45"/>
      <c r="F246" s="45">
        <f>+D246*E246</f>
        <v>0</v>
      </c>
      <c r="H246" s="14"/>
    </row>
    <row r="247" spans="1:8" s="17" customFormat="1" x14ac:dyDescent="0.2">
      <c r="A247" s="16"/>
      <c r="B247" s="37"/>
      <c r="C247" s="24"/>
      <c r="D247" s="77"/>
      <c r="E247" s="29"/>
      <c r="F247" s="14"/>
      <c r="H247" s="14"/>
    </row>
    <row r="248" spans="1:8" s="17" customFormat="1" ht="38.25" x14ac:dyDescent="0.2">
      <c r="A248" s="103">
        <f>A246+1</f>
        <v>4</v>
      </c>
      <c r="B248" s="66" t="s">
        <v>141</v>
      </c>
      <c r="C248" s="48" t="s">
        <v>30</v>
      </c>
      <c r="D248" s="45">
        <v>118</v>
      </c>
      <c r="E248" s="45"/>
      <c r="F248" s="45">
        <f>+D248*E248</f>
        <v>0</v>
      </c>
      <c r="H248" s="14"/>
    </row>
    <row r="249" spans="1:8" s="17" customFormat="1" x14ac:dyDescent="0.2">
      <c r="A249" s="16"/>
      <c r="B249" s="37"/>
      <c r="C249" s="24"/>
      <c r="D249" s="77"/>
      <c r="E249" s="29"/>
      <c r="F249" s="14"/>
      <c r="H249" s="14"/>
    </row>
    <row r="250" spans="1:8" s="17" customFormat="1" ht="38.25" x14ac:dyDescent="0.2">
      <c r="A250" s="103">
        <f>A248+1</f>
        <v>5</v>
      </c>
      <c r="B250" s="66" t="s">
        <v>16</v>
      </c>
      <c r="C250" s="48" t="s">
        <v>24</v>
      </c>
      <c r="D250" s="45">
        <v>7</v>
      </c>
      <c r="E250" s="45"/>
      <c r="F250" s="45">
        <f>+D250*E250</f>
        <v>0</v>
      </c>
      <c r="H250" s="14"/>
    </row>
    <row r="251" spans="1:8" s="17" customFormat="1" x14ac:dyDescent="0.2">
      <c r="A251" s="16"/>
      <c r="B251" s="37"/>
      <c r="C251" s="24"/>
      <c r="D251" s="77"/>
      <c r="E251" s="29"/>
      <c r="F251" s="14"/>
      <c r="H251" s="14"/>
    </row>
    <row r="252" spans="1:8" s="17" customFormat="1" ht="38.25" x14ac:dyDescent="0.2">
      <c r="A252" s="103">
        <f>A250+1</f>
        <v>6</v>
      </c>
      <c r="B252" s="66" t="s">
        <v>116</v>
      </c>
      <c r="C252" s="48" t="s">
        <v>24</v>
      </c>
      <c r="D252" s="45">
        <v>9</v>
      </c>
      <c r="E252" s="45"/>
      <c r="F252" s="45">
        <f>+D252*E252</f>
        <v>0</v>
      </c>
      <c r="H252" s="14"/>
    </row>
    <row r="253" spans="1:8" s="17" customFormat="1" x14ac:dyDescent="0.2">
      <c r="A253" s="16"/>
      <c r="B253" s="37"/>
      <c r="C253" s="24"/>
      <c r="D253" s="74"/>
      <c r="E253" s="14"/>
      <c r="F253" s="14">
        <f>+D253*E253</f>
        <v>0</v>
      </c>
      <c r="H253" s="14"/>
    </row>
    <row r="254" spans="1:8" s="17" customFormat="1" ht="38.25" x14ac:dyDescent="0.2">
      <c r="A254" s="103">
        <f>A252+1</f>
        <v>7</v>
      </c>
      <c r="B254" s="66" t="s">
        <v>17</v>
      </c>
      <c r="C254" s="48" t="s">
        <v>24</v>
      </c>
      <c r="D254" s="45">
        <v>16</v>
      </c>
      <c r="E254" s="45"/>
      <c r="F254" s="45">
        <f>+D254*E254</f>
        <v>0</v>
      </c>
      <c r="H254" s="14"/>
    </row>
    <row r="255" spans="1:8" s="17" customFormat="1" x14ac:dyDescent="0.2">
      <c r="A255" s="16"/>
      <c r="B255" s="37"/>
      <c r="C255" s="129"/>
      <c r="D255" s="14"/>
      <c r="E255" s="14"/>
      <c r="F255" s="14"/>
      <c r="H255" s="14"/>
    </row>
    <row r="256" spans="1:8" s="17" customFormat="1" ht="51" x14ac:dyDescent="0.2">
      <c r="A256" s="103">
        <f>A254+1</f>
        <v>8</v>
      </c>
      <c r="B256" s="56" t="s">
        <v>175</v>
      </c>
      <c r="C256" s="129" t="s">
        <v>30</v>
      </c>
      <c r="D256" s="14">
        <v>5075</v>
      </c>
      <c r="E256" s="14"/>
      <c r="F256" s="45">
        <f>+D256*E256</f>
        <v>0</v>
      </c>
      <c r="G256" s="125"/>
      <c r="H256" s="14"/>
    </row>
    <row r="257" spans="1:8" s="17" customFormat="1" x14ac:dyDescent="0.2">
      <c r="A257" s="16"/>
      <c r="B257" s="37"/>
      <c r="C257" s="129"/>
      <c r="D257" s="14"/>
      <c r="E257" s="14"/>
      <c r="F257" s="14"/>
      <c r="H257" s="14"/>
    </row>
    <row r="258" spans="1:8" s="17" customFormat="1" ht="38.25" x14ac:dyDescent="0.2">
      <c r="A258" s="103">
        <f>A256+1</f>
        <v>9</v>
      </c>
      <c r="B258" s="56" t="s">
        <v>183</v>
      </c>
      <c r="C258" s="129" t="s">
        <v>24</v>
      </c>
      <c r="D258" s="14">
        <v>15</v>
      </c>
      <c r="E258" s="14"/>
      <c r="F258" s="45">
        <f>+D258*E258</f>
        <v>0</v>
      </c>
      <c r="G258" s="125"/>
      <c r="H258" s="14"/>
    </row>
    <row r="259" spans="1:8" s="17" customFormat="1" x14ac:dyDescent="0.2">
      <c r="A259" s="16"/>
      <c r="B259" s="37"/>
      <c r="C259" s="129"/>
      <c r="D259" s="14"/>
      <c r="E259" s="14"/>
      <c r="F259" s="14"/>
      <c r="H259" s="14"/>
    </row>
    <row r="260" spans="1:8" s="17" customFormat="1" ht="13.5" thickBot="1" x14ac:dyDescent="0.25">
      <c r="A260" s="103"/>
      <c r="B260" s="51" t="s">
        <v>58</v>
      </c>
      <c r="C260" s="26"/>
      <c r="D260" s="27"/>
      <c r="E260" s="28" t="s">
        <v>67</v>
      </c>
      <c r="F260" s="28">
        <f>SUM(F241:F258)</f>
        <v>0</v>
      </c>
      <c r="H260" s="14"/>
    </row>
    <row r="261" spans="1:8" s="17" customFormat="1" ht="13.5" thickTop="1" x14ac:dyDescent="0.2">
      <c r="A261" s="16"/>
      <c r="B261" s="23"/>
      <c r="C261" s="24"/>
      <c r="D261" s="14"/>
      <c r="E261" s="14">
        <v>0</v>
      </c>
      <c r="F261" s="14">
        <f>+D261*E261</f>
        <v>0</v>
      </c>
      <c r="H261" s="14"/>
    </row>
    <row r="262" spans="1:8" s="17" customFormat="1" x14ac:dyDescent="0.2">
      <c r="A262" s="16"/>
      <c r="B262" s="23"/>
      <c r="C262" s="24"/>
      <c r="D262" s="14"/>
      <c r="E262" s="14">
        <v>0</v>
      </c>
      <c r="F262" s="14"/>
      <c r="H262" s="14"/>
    </row>
    <row r="263" spans="1:8" s="17" customFormat="1" x14ac:dyDescent="0.2">
      <c r="A263" s="16"/>
      <c r="B263" s="23"/>
      <c r="C263" s="24"/>
      <c r="D263" s="14"/>
      <c r="E263" s="14">
        <v>0</v>
      </c>
      <c r="F263" s="14"/>
      <c r="H263" s="14"/>
    </row>
    <row r="264" spans="1:8" s="17" customFormat="1" x14ac:dyDescent="0.2">
      <c r="A264" s="16"/>
      <c r="B264" s="25"/>
      <c r="C264" s="129" t="s">
        <v>46</v>
      </c>
      <c r="D264" s="50" t="s">
        <v>79</v>
      </c>
      <c r="E264" s="36" t="s">
        <v>71</v>
      </c>
      <c r="F264" s="36" t="s">
        <v>33</v>
      </c>
      <c r="H264" s="14"/>
    </row>
    <row r="265" spans="1:8" s="31" customFormat="1" x14ac:dyDescent="0.2">
      <c r="A265" s="96" t="s">
        <v>28</v>
      </c>
      <c r="B265" s="30" t="s">
        <v>29</v>
      </c>
      <c r="C265" s="24"/>
      <c r="D265" s="29"/>
      <c r="E265" s="29">
        <v>0</v>
      </c>
      <c r="F265" s="14">
        <f>+D265*E265</f>
        <v>0</v>
      </c>
      <c r="H265" s="14"/>
    </row>
    <row r="266" spans="1:8" s="31" customFormat="1" x14ac:dyDescent="0.2">
      <c r="A266" s="22"/>
      <c r="B266" s="22"/>
      <c r="C266" s="24"/>
      <c r="D266" s="29"/>
      <c r="E266" s="29">
        <v>0</v>
      </c>
      <c r="F266" s="14">
        <f>+D266*E266</f>
        <v>0</v>
      </c>
      <c r="H266" s="14"/>
    </row>
    <row r="267" spans="1:8" s="17" customFormat="1" ht="38.25" x14ac:dyDescent="0.2">
      <c r="A267" s="103">
        <f>A264+1</f>
        <v>1</v>
      </c>
      <c r="B267" s="86" t="s">
        <v>91</v>
      </c>
      <c r="C267" s="129" t="s">
        <v>30</v>
      </c>
      <c r="D267" s="14">
        <v>152.19999999999999</v>
      </c>
      <c r="E267" s="14"/>
      <c r="F267" s="14">
        <f>+D267*E267</f>
        <v>0</v>
      </c>
      <c r="H267" s="14"/>
    </row>
    <row r="268" spans="1:8" s="17" customFormat="1" x14ac:dyDescent="0.2">
      <c r="A268" s="16"/>
      <c r="B268" s="41"/>
      <c r="C268" s="129"/>
      <c r="D268" s="74"/>
      <c r="E268" s="14"/>
      <c r="F268" s="14"/>
      <c r="H268" s="14"/>
    </row>
    <row r="269" spans="1:8" s="17" customFormat="1" ht="38.25" x14ac:dyDescent="0.2">
      <c r="A269" s="106">
        <f>A267+1</f>
        <v>2</v>
      </c>
      <c r="B269" s="86" t="s">
        <v>117</v>
      </c>
      <c r="C269" s="48" t="s">
        <v>24</v>
      </c>
      <c r="D269" s="45">
        <v>9</v>
      </c>
      <c r="E269" s="45"/>
      <c r="F269" s="45">
        <f>+D269*E269</f>
        <v>0</v>
      </c>
      <c r="H269" s="14"/>
    </row>
    <row r="270" spans="1:8" s="17" customFormat="1" x14ac:dyDescent="0.2">
      <c r="A270" s="57"/>
      <c r="B270" s="37"/>
      <c r="C270" s="48"/>
      <c r="D270" s="75"/>
      <c r="E270" s="45"/>
      <c r="F270" s="45"/>
      <c r="H270" s="14"/>
    </row>
    <row r="271" spans="1:8" s="17" customFormat="1" x14ac:dyDescent="0.2">
      <c r="A271" s="103">
        <f>A269+1</f>
        <v>3</v>
      </c>
      <c r="B271" s="66" t="s">
        <v>72</v>
      </c>
      <c r="C271" s="65" t="s">
        <v>30</v>
      </c>
      <c r="D271" s="78">
        <v>85.7</v>
      </c>
      <c r="E271" s="45"/>
      <c r="F271" s="45">
        <f>+D271*E271</f>
        <v>0</v>
      </c>
      <c r="H271" s="14"/>
    </row>
    <row r="272" spans="1:8" s="17" customFormat="1" x14ac:dyDescent="0.2">
      <c r="A272" s="16"/>
      <c r="B272" s="37"/>
      <c r="C272" s="129"/>
      <c r="D272" s="14"/>
      <c r="E272" s="14">
        <v>0</v>
      </c>
      <c r="F272" s="14"/>
      <c r="H272" s="14"/>
    </row>
    <row r="273" spans="1:8" s="17" customFormat="1" ht="102" x14ac:dyDescent="0.2">
      <c r="A273" s="103">
        <f>A271+1</f>
        <v>4</v>
      </c>
      <c r="B273" s="56" t="s">
        <v>171</v>
      </c>
      <c r="C273" s="48" t="s">
        <v>23</v>
      </c>
      <c r="D273" s="58">
        <f>SUM(F77:F79,F267:F271)</f>
        <v>0</v>
      </c>
      <c r="E273" s="45">
        <v>0</v>
      </c>
      <c r="F273" s="45">
        <f>+D273*0.05</f>
        <v>0</v>
      </c>
      <c r="H273" s="14"/>
    </row>
    <row r="274" spans="1:8" s="17" customFormat="1" x14ac:dyDescent="0.2">
      <c r="A274" s="110" t="s">
        <v>61</v>
      </c>
      <c r="B274" s="37" t="s">
        <v>188</v>
      </c>
      <c r="C274" s="129"/>
      <c r="D274" s="14"/>
      <c r="E274" s="14">
        <v>0</v>
      </c>
      <c r="F274" s="14"/>
      <c r="H274" s="14"/>
    </row>
    <row r="275" spans="1:8" s="17" customFormat="1" x14ac:dyDescent="0.2">
      <c r="A275" s="110" t="s">
        <v>61</v>
      </c>
      <c r="B275" s="37" t="s">
        <v>189</v>
      </c>
      <c r="C275" s="129"/>
      <c r="D275" s="14"/>
      <c r="E275" s="14">
        <v>0</v>
      </c>
      <c r="F275" s="14"/>
      <c r="H275" s="14"/>
    </row>
    <row r="276" spans="1:8" s="17" customFormat="1" x14ac:dyDescent="0.2">
      <c r="A276" s="16"/>
      <c r="B276" s="37"/>
      <c r="C276" s="129"/>
      <c r="D276" s="14"/>
      <c r="E276" s="14">
        <v>0</v>
      </c>
      <c r="F276" s="14">
        <f>+D276*E276</f>
        <v>0</v>
      </c>
      <c r="H276" s="14"/>
    </row>
    <row r="277" spans="1:8" s="17" customFormat="1" ht="13.5" thickBot="1" x14ac:dyDescent="0.25">
      <c r="A277" s="107"/>
      <c r="B277" s="51" t="s">
        <v>60</v>
      </c>
      <c r="C277" s="26"/>
      <c r="D277" s="27"/>
      <c r="E277" s="28" t="s">
        <v>67</v>
      </c>
      <c r="F277" s="52">
        <f>SUM(F267:F276)</f>
        <v>0</v>
      </c>
      <c r="H277" s="14"/>
    </row>
    <row r="278" spans="1:8" s="17" customFormat="1" ht="13.5" thickTop="1" x14ac:dyDescent="0.2">
      <c r="A278" s="16"/>
      <c r="B278" s="32"/>
      <c r="C278" s="33"/>
      <c r="D278" s="34"/>
      <c r="E278" s="34">
        <v>0</v>
      </c>
      <c r="F278" s="14">
        <f>+D278*E278</f>
        <v>0</v>
      </c>
      <c r="H278" s="14"/>
    </row>
    <row r="279" spans="1:8" s="17" customFormat="1" x14ac:dyDescent="0.2">
      <c r="A279" s="16"/>
      <c r="B279" s="32"/>
      <c r="C279" s="33"/>
      <c r="D279" s="34"/>
      <c r="E279" s="34">
        <v>0</v>
      </c>
      <c r="F279" s="14"/>
      <c r="H279" s="14"/>
    </row>
    <row r="280" spans="1:8" s="17" customFormat="1" x14ac:dyDescent="0.2">
      <c r="A280" s="16"/>
      <c r="B280" s="32"/>
      <c r="C280" s="33"/>
      <c r="D280" s="34"/>
      <c r="E280" s="34">
        <v>0</v>
      </c>
      <c r="F280" s="14"/>
      <c r="H280" s="14"/>
    </row>
    <row r="281" spans="1:8" s="17" customFormat="1" x14ac:dyDescent="0.2">
      <c r="A281" s="37"/>
      <c r="B281" s="38"/>
      <c r="C281" s="129" t="s">
        <v>46</v>
      </c>
      <c r="D281" s="50" t="s">
        <v>79</v>
      </c>
      <c r="E281" s="36" t="s">
        <v>71</v>
      </c>
      <c r="F281" s="36" t="s">
        <v>33</v>
      </c>
      <c r="H281" s="14"/>
    </row>
    <row r="282" spans="1:8" s="15" customFormat="1" x14ac:dyDescent="0.2">
      <c r="A282" s="95" t="s">
        <v>39</v>
      </c>
      <c r="B282" s="19" t="s">
        <v>40</v>
      </c>
      <c r="C282" s="20"/>
      <c r="D282" s="21"/>
      <c r="E282" s="21">
        <v>0</v>
      </c>
      <c r="F282" s="14">
        <f>+D282*E282</f>
        <v>0</v>
      </c>
      <c r="H282" s="14"/>
    </row>
    <row r="283" spans="1:8" s="17" customFormat="1" x14ac:dyDescent="0.2">
      <c r="A283" s="16"/>
      <c r="B283" s="25"/>
      <c r="C283" s="129"/>
      <c r="D283" s="50"/>
      <c r="E283" s="36">
        <v>0</v>
      </c>
      <c r="F283" s="36"/>
      <c r="H283" s="14"/>
    </row>
    <row r="284" spans="1:8" s="17" customFormat="1" x14ac:dyDescent="0.2">
      <c r="A284" s="96" t="s">
        <v>35</v>
      </c>
      <c r="B284" s="23" t="s">
        <v>43</v>
      </c>
      <c r="C284" s="24"/>
      <c r="D284" s="14"/>
      <c r="E284" s="14">
        <v>0</v>
      </c>
      <c r="F284" s="14">
        <f>+D284*E284</f>
        <v>0</v>
      </c>
      <c r="H284" s="14"/>
    </row>
    <row r="285" spans="1:8" s="17" customFormat="1" x14ac:dyDescent="0.2">
      <c r="A285" s="16"/>
      <c r="B285" s="25"/>
      <c r="C285" s="129"/>
      <c r="D285" s="14"/>
      <c r="E285" s="14">
        <v>0</v>
      </c>
      <c r="F285" s="14">
        <f>+D285*E285</f>
        <v>0</v>
      </c>
      <c r="H285" s="14"/>
    </row>
    <row r="286" spans="1:8" s="17" customFormat="1" ht="89.25" x14ac:dyDescent="0.2">
      <c r="A286" s="115" t="s">
        <v>61</v>
      </c>
      <c r="B286" s="53" t="s">
        <v>18</v>
      </c>
      <c r="C286" s="129"/>
      <c r="D286" s="14"/>
      <c r="E286" s="14">
        <v>0</v>
      </c>
      <c r="F286" s="14">
        <f>+D286*E286</f>
        <v>0</v>
      </c>
      <c r="H286" s="14"/>
    </row>
    <row r="287" spans="1:8" s="69" customFormat="1" x14ac:dyDescent="0.2">
      <c r="A287" s="71"/>
      <c r="B287" s="66"/>
      <c r="C287" s="65"/>
      <c r="D287" s="76"/>
      <c r="E287" s="68">
        <v>0</v>
      </c>
      <c r="F287" s="72"/>
      <c r="H287" s="14"/>
    </row>
    <row r="288" spans="1:8" s="69" customFormat="1" ht="25.5" x14ac:dyDescent="0.2">
      <c r="A288" s="103">
        <v>1</v>
      </c>
      <c r="B288" s="86" t="s">
        <v>146</v>
      </c>
      <c r="C288" s="65" t="s">
        <v>24</v>
      </c>
      <c r="D288" s="78">
        <v>5</v>
      </c>
      <c r="E288" s="68"/>
      <c r="F288" s="14">
        <f>+D288*E288</f>
        <v>0</v>
      </c>
      <c r="H288" s="14"/>
    </row>
    <row r="289" spans="1:8" s="17" customFormat="1" x14ac:dyDescent="0.2">
      <c r="A289" s="16"/>
      <c r="B289" s="37"/>
      <c r="C289" s="129"/>
      <c r="D289" s="14"/>
      <c r="E289" s="14"/>
      <c r="F289" s="14"/>
      <c r="H289" s="14"/>
    </row>
    <row r="290" spans="1:8" s="69" customFormat="1" ht="25.5" x14ac:dyDescent="0.2">
      <c r="A290" s="103">
        <f>A288+1</f>
        <v>2</v>
      </c>
      <c r="B290" s="86" t="s">
        <v>161</v>
      </c>
      <c r="C290" s="65" t="s">
        <v>24</v>
      </c>
      <c r="D290" s="78">
        <v>4</v>
      </c>
      <c r="E290" s="68"/>
      <c r="F290" s="14">
        <f>+D290*E290</f>
        <v>0</v>
      </c>
      <c r="H290" s="14"/>
    </row>
    <row r="291" spans="1:8" s="17" customFormat="1" x14ac:dyDescent="0.2">
      <c r="A291" s="16"/>
      <c r="B291" s="37"/>
      <c r="C291" s="129"/>
      <c r="D291" s="14"/>
      <c r="E291" s="14"/>
      <c r="F291" s="14"/>
      <c r="H291" s="14"/>
    </row>
    <row r="292" spans="1:8" s="17" customFormat="1" ht="51" x14ac:dyDescent="0.2">
      <c r="A292" s="103">
        <f>A290+1</f>
        <v>3</v>
      </c>
      <c r="B292" s="90" t="s">
        <v>160</v>
      </c>
      <c r="C292" s="111" t="s">
        <v>30</v>
      </c>
      <c r="D292" s="112">
        <v>2061</v>
      </c>
      <c r="E292" s="113"/>
      <c r="F292" s="114">
        <f>+D292*E292</f>
        <v>0</v>
      </c>
      <c r="H292" s="14"/>
    </row>
    <row r="293" spans="1:8" s="17" customFormat="1" x14ac:dyDescent="0.2">
      <c r="A293" s="16"/>
      <c r="B293" s="37"/>
      <c r="C293" s="129"/>
      <c r="D293" s="14"/>
      <c r="E293" s="14"/>
      <c r="F293" s="14"/>
      <c r="H293" s="14"/>
    </row>
    <row r="294" spans="1:8" s="17" customFormat="1" ht="13.5" thickBot="1" x14ac:dyDescent="0.25">
      <c r="A294" s="107"/>
      <c r="B294" s="54" t="s">
        <v>62</v>
      </c>
      <c r="C294" s="26"/>
      <c r="D294" s="27"/>
      <c r="E294" s="28" t="s">
        <v>67</v>
      </c>
      <c r="F294" s="28">
        <f>SUM(F288:F292)</f>
        <v>0</v>
      </c>
      <c r="H294" s="14"/>
    </row>
    <row r="295" spans="1:8" s="17" customFormat="1" ht="13.5" thickTop="1" x14ac:dyDescent="0.2">
      <c r="A295" s="16"/>
      <c r="B295" s="32"/>
      <c r="C295" s="33"/>
      <c r="D295" s="34"/>
      <c r="E295" s="34">
        <v>0</v>
      </c>
      <c r="F295" s="14">
        <f>+D295*E295</f>
        <v>0</v>
      </c>
      <c r="H295" s="14"/>
    </row>
    <row r="296" spans="1:8" s="17" customFormat="1" x14ac:dyDescent="0.2">
      <c r="A296" s="16"/>
      <c r="B296" s="32"/>
      <c r="C296" s="33"/>
      <c r="D296" s="34"/>
      <c r="E296" s="34">
        <v>0</v>
      </c>
      <c r="F296" s="14"/>
      <c r="H296" s="14"/>
    </row>
    <row r="297" spans="1:8" s="17" customFormat="1" x14ac:dyDescent="0.2">
      <c r="A297" s="16"/>
      <c r="B297" s="32"/>
      <c r="C297" s="33"/>
      <c r="D297" s="34"/>
      <c r="E297" s="34">
        <v>0</v>
      </c>
      <c r="F297" s="14"/>
      <c r="H297" s="14"/>
    </row>
    <row r="298" spans="1:8" s="17" customFormat="1" x14ac:dyDescent="0.2">
      <c r="A298" s="16"/>
      <c r="B298" s="25"/>
      <c r="C298" s="129" t="s">
        <v>46</v>
      </c>
      <c r="D298" s="50" t="s">
        <v>79</v>
      </c>
      <c r="E298" s="36" t="s">
        <v>71</v>
      </c>
      <c r="F298" s="36" t="s">
        <v>33</v>
      </c>
      <c r="H298" s="14"/>
    </row>
    <row r="299" spans="1:8" s="17" customFormat="1" x14ac:dyDescent="0.2">
      <c r="A299" s="102" t="s">
        <v>54</v>
      </c>
      <c r="B299" s="31" t="s">
        <v>55</v>
      </c>
      <c r="C299" s="129"/>
      <c r="D299" s="14"/>
      <c r="E299" s="14">
        <v>0</v>
      </c>
      <c r="F299" s="14">
        <f>+D299*E299</f>
        <v>0</v>
      </c>
      <c r="H299" s="14"/>
    </row>
    <row r="300" spans="1:8" s="17" customFormat="1" x14ac:dyDescent="0.2">
      <c r="A300" s="22"/>
      <c r="B300" s="22"/>
      <c r="C300" s="129"/>
      <c r="D300" s="14"/>
      <c r="E300" s="14">
        <v>0</v>
      </c>
      <c r="F300" s="14">
        <f>+D300*E300</f>
        <v>0</v>
      </c>
      <c r="H300" s="14"/>
    </row>
    <row r="301" spans="1:8" s="17" customFormat="1" ht="89.25" x14ac:dyDescent="0.2">
      <c r="A301" s="101" t="s">
        <v>61</v>
      </c>
      <c r="B301" s="53" t="s">
        <v>19</v>
      </c>
      <c r="C301" s="129"/>
      <c r="D301" s="45"/>
      <c r="E301" s="14">
        <v>0</v>
      </c>
      <c r="F301" s="14"/>
      <c r="H301" s="14"/>
    </row>
    <row r="302" spans="1:8" s="17" customFormat="1" x14ac:dyDescent="0.2">
      <c r="A302" s="49"/>
      <c r="B302" s="55"/>
      <c r="C302" s="129"/>
      <c r="D302" s="45"/>
      <c r="E302" s="14">
        <v>0</v>
      </c>
      <c r="F302" s="14">
        <f>+D302*E302</f>
        <v>0</v>
      </c>
      <c r="H302" s="14"/>
    </row>
    <row r="303" spans="1:8" s="69" customFormat="1" ht="63.75" x14ac:dyDescent="0.2">
      <c r="A303" s="103">
        <v>1</v>
      </c>
      <c r="B303" s="86" t="s">
        <v>153</v>
      </c>
      <c r="C303" s="65" t="s">
        <v>31</v>
      </c>
      <c r="D303" s="78">
        <v>6654</v>
      </c>
      <c r="E303" s="68"/>
      <c r="F303" s="14">
        <f>+D303*E303</f>
        <v>0</v>
      </c>
      <c r="H303" s="79"/>
    </row>
    <row r="304" spans="1:8" s="69" customFormat="1" x14ac:dyDescent="0.2">
      <c r="A304" s="89"/>
      <c r="B304" s="66"/>
      <c r="C304" s="65"/>
      <c r="D304" s="78"/>
      <c r="E304" s="68"/>
      <c r="F304" s="14"/>
      <c r="H304" s="79"/>
    </row>
    <row r="305" spans="1:8" s="69" customFormat="1" ht="63.75" x14ac:dyDescent="0.2">
      <c r="A305" s="103">
        <f>A303+1</f>
        <v>2</v>
      </c>
      <c r="B305" s="66" t="s">
        <v>152</v>
      </c>
      <c r="C305" s="65" t="s">
        <v>31</v>
      </c>
      <c r="D305" s="78">
        <v>136</v>
      </c>
      <c r="E305" s="68"/>
      <c r="F305" s="14">
        <f>+D305*E305</f>
        <v>0</v>
      </c>
      <c r="H305" s="79"/>
    </row>
    <row r="306" spans="1:8" s="17" customFormat="1" x14ac:dyDescent="0.2">
      <c r="A306" s="49"/>
      <c r="B306" s="37"/>
      <c r="C306" s="129"/>
      <c r="D306" s="75"/>
      <c r="E306" s="14"/>
      <c r="F306" s="14"/>
      <c r="H306" s="14"/>
    </row>
    <row r="307" spans="1:8" s="17" customFormat="1" ht="63.75" x14ac:dyDescent="0.2">
      <c r="A307" s="103">
        <f>A305+1</f>
        <v>3</v>
      </c>
      <c r="B307" s="66" t="s">
        <v>151</v>
      </c>
      <c r="C307" s="65" t="s">
        <v>31</v>
      </c>
      <c r="D307" s="78">
        <v>3170</v>
      </c>
      <c r="E307" s="68"/>
      <c r="F307" s="14">
        <f>+D307*E307</f>
        <v>0</v>
      </c>
      <c r="H307" s="14"/>
    </row>
    <row r="308" spans="1:8" s="17" customFormat="1" x14ac:dyDescent="0.2">
      <c r="A308" s="49"/>
      <c r="B308" s="37"/>
      <c r="C308" s="129"/>
      <c r="D308" s="75"/>
      <c r="E308" s="14"/>
      <c r="F308" s="14"/>
      <c r="H308" s="14"/>
    </row>
    <row r="309" spans="1:8" s="17" customFormat="1" ht="76.5" x14ac:dyDescent="0.2">
      <c r="A309" s="103">
        <f>A307+1</f>
        <v>4</v>
      </c>
      <c r="B309" s="66" t="s">
        <v>154</v>
      </c>
      <c r="C309" s="129" t="s">
        <v>31</v>
      </c>
      <c r="D309" s="45">
        <v>2150</v>
      </c>
      <c r="E309" s="14"/>
      <c r="F309" s="14">
        <f>+D309*E309</f>
        <v>0</v>
      </c>
      <c r="H309" s="14"/>
    </row>
    <row r="310" spans="1:8" s="17" customFormat="1" x14ac:dyDescent="0.2">
      <c r="A310" s="49"/>
      <c r="B310" s="37"/>
      <c r="C310" s="129"/>
      <c r="D310" s="75"/>
      <c r="E310" s="14"/>
      <c r="F310" s="14"/>
      <c r="H310" s="14"/>
    </row>
    <row r="311" spans="1:8" s="17" customFormat="1" ht="153" x14ac:dyDescent="0.2">
      <c r="A311" s="103">
        <f>A309+1</f>
        <v>5</v>
      </c>
      <c r="B311" s="120" t="s">
        <v>156</v>
      </c>
      <c r="C311" s="111" t="s">
        <v>31</v>
      </c>
      <c r="D311" s="112">
        <v>1106</v>
      </c>
      <c r="E311" s="113"/>
      <c r="F311" s="14">
        <f>+D311*E311</f>
        <v>0</v>
      </c>
      <c r="H311" s="14"/>
    </row>
    <row r="312" spans="1:8" s="17" customFormat="1" x14ac:dyDescent="0.2">
      <c r="A312" s="49"/>
      <c r="B312" s="37"/>
      <c r="C312" s="129"/>
      <c r="D312" s="75"/>
      <c r="E312" s="14"/>
      <c r="F312" s="14"/>
      <c r="H312" s="14"/>
    </row>
    <row r="313" spans="1:8" s="17" customFormat="1" ht="127.5" x14ac:dyDescent="0.2">
      <c r="A313" s="103">
        <f>A311+1</f>
        <v>6</v>
      </c>
      <c r="B313" s="120" t="s">
        <v>195</v>
      </c>
      <c r="C313" s="111" t="s">
        <v>31</v>
      </c>
      <c r="D313" s="112">
        <v>136</v>
      </c>
      <c r="E313" s="113"/>
      <c r="F313" s="14">
        <f>+D313*E313</f>
        <v>0</v>
      </c>
      <c r="H313" s="14"/>
    </row>
    <row r="314" spans="1:8" s="17" customFormat="1" x14ac:dyDescent="0.2">
      <c r="A314" s="49"/>
      <c r="B314" s="37"/>
      <c r="C314" s="129"/>
      <c r="D314" s="75"/>
      <c r="E314" s="14"/>
      <c r="F314" s="14"/>
      <c r="H314" s="14"/>
    </row>
    <row r="315" spans="1:8" s="17" customFormat="1" ht="51" x14ac:dyDescent="0.2">
      <c r="A315" s="103">
        <f>A313+1</f>
        <v>7</v>
      </c>
      <c r="B315" s="37" t="s">
        <v>20</v>
      </c>
      <c r="C315" s="129" t="s">
        <v>31</v>
      </c>
      <c r="D315" s="45">
        <v>4544</v>
      </c>
      <c r="E315" s="14"/>
      <c r="F315" s="14">
        <f>+D315*E315</f>
        <v>0</v>
      </c>
      <c r="H315" s="14"/>
    </row>
    <row r="316" spans="1:8" s="17" customFormat="1" x14ac:dyDescent="0.2">
      <c r="A316" s="49"/>
      <c r="B316" s="37"/>
      <c r="C316" s="129"/>
      <c r="D316" s="75"/>
      <c r="E316" s="14"/>
      <c r="F316" s="14"/>
      <c r="H316" s="14"/>
    </row>
    <row r="317" spans="1:8" s="17" customFormat="1" ht="76.5" x14ac:dyDescent="0.2">
      <c r="A317" s="109">
        <f>A315+1</f>
        <v>8</v>
      </c>
      <c r="B317" s="86" t="s">
        <v>165</v>
      </c>
      <c r="C317" s="129" t="s">
        <v>31</v>
      </c>
      <c r="D317" s="45">
        <v>1848</v>
      </c>
      <c r="E317" s="45"/>
      <c r="F317" s="14">
        <f>+D317*E317</f>
        <v>0</v>
      </c>
      <c r="H317" s="14"/>
    </row>
    <row r="318" spans="1:8" s="17" customFormat="1" x14ac:dyDescent="0.2">
      <c r="A318" s="49"/>
      <c r="B318" s="37"/>
      <c r="C318" s="129"/>
      <c r="D318" s="45"/>
      <c r="E318" s="14"/>
      <c r="F318" s="14"/>
      <c r="H318" s="14"/>
    </row>
    <row r="319" spans="1:8" s="17" customFormat="1" ht="63.75" x14ac:dyDescent="0.2">
      <c r="A319" s="106">
        <f>A317+1</f>
        <v>9</v>
      </c>
      <c r="B319" s="86" t="s">
        <v>88</v>
      </c>
      <c r="C319" s="65" t="s">
        <v>30</v>
      </c>
      <c r="D319" s="45">
        <v>2501</v>
      </c>
      <c r="E319" s="14"/>
      <c r="F319" s="14">
        <f>+D319*E319</f>
        <v>0</v>
      </c>
      <c r="G319" s="88"/>
      <c r="H319" s="14"/>
    </row>
    <row r="320" spans="1:8" s="17" customFormat="1" x14ac:dyDescent="0.2">
      <c r="A320" s="49"/>
      <c r="B320" s="37"/>
      <c r="C320" s="129"/>
      <c r="D320" s="45"/>
      <c r="E320" s="14"/>
      <c r="F320" s="14"/>
      <c r="H320" s="14"/>
    </row>
    <row r="321" spans="1:8" s="17" customFormat="1" ht="51" x14ac:dyDescent="0.2">
      <c r="A321" s="106">
        <f>A319+1</f>
        <v>10</v>
      </c>
      <c r="B321" s="86" t="s">
        <v>78</v>
      </c>
      <c r="C321" s="65" t="s">
        <v>24</v>
      </c>
      <c r="D321" s="78">
        <v>4</v>
      </c>
      <c r="E321" s="68"/>
      <c r="F321" s="14">
        <f>+D321*E321</f>
        <v>0</v>
      </c>
      <c r="H321" s="14"/>
    </row>
    <row r="322" spans="1:8" s="17" customFormat="1" x14ac:dyDescent="0.2">
      <c r="A322" s="49"/>
      <c r="B322" s="37"/>
      <c r="C322" s="129"/>
      <c r="D322" s="75" t="s">
        <v>158</v>
      </c>
      <c r="E322" s="14"/>
      <c r="F322" s="14"/>
      <c r="H322" s="14"/>
    </row>
    <row r="323" spans="1:8" s="17" customFormat="1" ht="76.5" x14ac:dyDescent="0.2">
      <c r="A323" s="106">
        <f>A321+1</f>
        <v>11</v>
      </c>
      <c r="B323" s="86" t="s">
        <v>178</v>
      </c>
      <c r="C323" s="129" t="s">
        <v>30</v>
      </c>
      <c r="D323" s="45">
        <v>5503</v>
      </c>
      <c r="E323" s="14"/>
      <c r="F323" s="14">
        <f>+D323*E323</f>
        <v>0</v>
      </c>
      <c r="G323" s="125"/>
      <c r="H323" s="14"/>
    </row>
    <row r="324" spans="1:8" s="17" customFormat="1" x14ac:dyDescent="0.2">
      <c r="A324" s="49"/>
      <c r="B324" s="37"/>
      <c r="C324" s="129"/>
      <c r="D324" s="75"/>
      <c r="E324" s="14"/>
      <c r="F324" s="14"/>
      <c r="H324" s="14"/>
    </row>
    <row r="325" spans="1:8" s="17" customFormat="1" ht="51" x14ac:dyDescent="0.2">
      <c r="A325" s="106">
        <f>A323+1</f>
        <v>12</v>
      </c>
      <c r="B325" s="86" t="s">
        <v>159</v>
      </c>
      <c r="C325" s="129" t="s">
        <v>30</v>
      </c>
      <c r="D325" s="36"/>
      <c r="E325" s="14"/>
      <c r="F325" s="14">
        <f>+D325*E325</f>
        <v>0</v>
      </c>
      <c r="G325" s="125"/>
      <c r="H325" s="14"/>
    </row>
    <row r="326" spans="1:8" s="17" customFormat="1" x14ac:dyDescent="0.2">
      <c r="A326" s="49"/>
      <c r="B326" s="37"/>
      <c r="C326" s="129"/>
      <c r="D326" s="75"/>
      <c r="E326" s="14"/>
      <c r="F326" s="14"/>
      <c r="H326" s="14"/>
    </row>
    <row r="327" spans="1:8" s="17" customFormat="1" ht="63.75" x14ac:dyDescent="0.2">
      <c r="A327" s="106">
        <f>A325+1</f>
        <v>13</v>
      </c>
      <c r="B327" s="86" t="s">
        <v>179</v>
      </c>
      <c r="C327" s="129" t="s">
        <v>30</v>
      </c>
      <c r="D327" s="14">
        <v>1120</v>
      </c>
      <c r="E327" s="14"/>
      <c r="F327" s="14">
        <f>+D327*E327</f>
        <v>0</v>
      </c>
      <c r="G327" s="125"/>
      <c r="H327" s="14"/>
    </row>
    <row r="328" spans="1:8" s="17" customFormat="1" x14ac:dyDescent="0.2">
      <c r="A328" s="49"/>
      <c r="B328" s="37"/>
      <c r="C328" s="129"/>
      <c r="D328" s="75"/>
      <c r="E328" s="14"/>
      <c r="F328" s="14"/>
      <c r="H328" s="14"/>
    </row>
    <row r="329" spans="1:8" s="17" customFormat="1" ht="25.5" x14ac:dyDescent="0.2">
      <c r="A329" s="117">
        <f>A327+1</f>
        <v>14</v>
      </c>
      <c r="B329" s="90" t="s">
        <v>121</v>
      </c>
      <c r="C329" s="111" t="s">
        <v>30</v>
      </c>
      <c r="D329" s="112">
        <v>405</v>
      </c>
      <c r="E329" s="113"/>
      <c r="F329" s="14">
        <f>+D329*E329</f>
        <v>0</v>
      </c>
      <c r="H329" s="14"/>
    </row>
    <row r="330" spans="1:8" s="17" customFormat="1" x14ac:dyDescent="0.2">
      <c r="A330" s="49"/>
      <c r="B330" s="37"/>
      <c r="C330" s="129"/>
      <c r="D330" s="75"/>
      <c r="E330" s="14"/>
      <c r="F330" s="14"/>
      <c r="H330" s="14"/>
    </row>
    <row r="331" spans="1:8" s="17" customFormat="1" ht="51" x14ac:dyDescent="0.2">
      <c r="A331" s="117">
        <f>A329+1</f>
        <v>15</v>
      </c>
      <c r="B331" s="86" t="s">
        <v>118</v>
      </c>
      <c r="C331" s="65" t="s">
        <v>31</v>
      </c>
      <c r="D331" s="45">
        <v>415</v>
      </c>
      <c r="E331" s="14"/>
      <c r="F331" s="14">
        <f>+D331*E331</f>
        <v>0</v>
      </c>
      <c r="H331" s="14"/>
    </row>
    <row r="332" spans="1:8" s="17" customFormat="1" x14ac:dyDescent="0.2">
      <c r="A332" s="49"/>
      <c r="B332" s="37"/>
      <c r="C332" s="129"/>
      <c r="D332" s="45"/>
      <c r="E332" s="14"/>
      <c r="F332" s="14"/>
      <c r="H332" s="14"/>
    </row>
    <row r="333" spans="1:8" s="17" customFormat="1" ht="51" x14ac:dyDescent="0.2">
      <c r="A333" s="106">
        <f>A331+1</f>
        <v>16</v>
      </c>
      <c r="B333" s="86" t="s">
        <v>119</v>
      </c>
      <c r="C333" s="65" t="s">
        <v>31</v>
      </c>
      <c r="D333" s="45">
        <v>15</v>
      </c>
      <c r="E333" s="14"/>
      <c r="F333" s="14">
        <f>+D333*E333</f>
        <v>0</v>
      </c>
      <c r="H333" s="14"/>
    </row>
    <row r="334" spans="1:8" s="17" customFormat="1" x14ac:dyDescent="0.2">
      <c r="A334" s="49"/>
      <c r="B334" s="37"/>
      <c r="C334" s="129"/>
      <c r="D334" s="75"/>
      <c r="E334" s="14"/>
      <c r="F334" s="14"/>
      <c r="H334" s="14"/>
    </row>
    <row r="335" spans="1:8" s="17" customFormat="1" ht="51" x14ac:dyDescent="0.2">
      <c r="A335" s="106">
        <f>A333+1</f>
        <v>17</v>
      </c>
      <c r="B335" s="120" t="s">
        <v>181</v>
      </c>
      <c r="C335" s="111" t="s">
        <v>31</v>
      </c>
      <c r="D335" s="112">
        <v>135</v>
      </c>
      <c r="E335" s="113"/>
      <c r="F335" s="114">
        <f>+D335*E335</f>
        <v>0</v>
      </c>
      <c r="G335" s="125"/>
      <c r="H335" s="14"/>
    </row>
    <row r="336" spans="1:8" s="17" customFormat="1" x14ac:dyDescent="0.2">
      <c r="A336" s="49"/>
      <c r="B336" s="37"/>
      <c r="C336" s="129"/>
      <c r="D336" s="75"/>
      <c r="E336" s="14"/>
      <c r="F336" s="14"/>
      <c r="H336" s="14"/>
    </row>
    <row r="337" spans="1:8" s="15" customFormat="1" ht="63.75" x14ac:dyDescent="0.2">
      <c r="A337" s="103">
        <f>A335+1</f>
        <v>18</v>
      </c>
      <c r="B337" s="120" t="s">
        <v>182</v>
      </c>
      <c r="C337" s="111" t="s">
        <v>31</v>
      </c>
      <c r="D337" s="112">
        <v>85</v>
      </c>
      <c r="E337" s="121"/>
      <c r="F337" s="114">
        <f>+D337*E337</f>
        <v>0</v>
      </c>
      <c r="G337" s="125"/>
      <c r="H337" s="14"/>
    </row>
    <row r="338" spans="1:8" s="17" customFormat="1" ht="11.25" customHeight="1" x14ac:dyDescent="0.2">
      <c r="A338" s="49"/>
      <c r="B338" s="37"/>
      <c r="C338" s="129"/>
      <c r="D338" s="75"/>
      <c r="E338" s="14"/>
      <c r="F338" s="14"/>
      <c r="H338" s="14"/>
    </row>
    <row r="339" spans="1:8" s="17" customFormat="1" ht="25.5" x14ac:dyDescent="0.2">
      <c r="A339" s="103">
        <f>A337+1</f>
        <v>19</v>
      </c>
      <c r="B339" s="86" t="s">
        <v>122</v>
      </c>
      <c r="C339" s="48" t="s">
        <v>31</v>
      </c>
      <c r="D339" s="45">
        <v>60</v>
      </c>
      <c r="E339" s="45"/>
      <c r="F339" s="45">
        <f>+D339*E339</f>
        <v>0</v>
      </c>
      <c r="G339" s="125"/>
      <c r="H339" s="14"/>
    </row>
    <row r="340" spans="1:8" s="17" customFormat="1" ht="11.25" customHeight="1" x14ac:dyDescent="0.2">
      <c r="A340" s="49"/>
      <c r="B340" s="56"/>
      <c r="C340" s="48"/>
      <c r="D340" s="75"/>
      <c r="E340" s="45"/>
      <c r="F340" s="45"/>
      <c r="H340" s="14"/>
    </row>
    <row r="341" spans="1:8" s="17" customFormat="1" ht="51" x14ac:dyDescent="0.2">
      <c r="A341" s="103">
        <f>A339+1</f>
        <v>20</v>
      </c>
      <c r="B341" s="86" t="s">
        <v>185</v>
      </c>
      <c r="C341" s="48" t="s">
        <v>24</v>
      </c>
      <c r="D341" s="45">
        <v>6</v>
      </c>
      <c r="E341" s="45"/>
      <c r="F341" s="45">
        <f>+D341*E341</f>
        <v>0</v>
      </c>
      <c r="G341" s="125"/>
      <c r="H341" s="14"/>
    </row>
    <row r="342" spans="1:8" s="17" customFormat="1" ht="11.25" customHeight="1" x14ac:dyDescent="0.2">
      <c r="A342" s="49"/>
      <c r="B342" s="37"/>
      <c r="C342" s="129"/>
      <c r="D342" s="75"/>
      <c r="E342" s="14"/>
      <c r="F342" s="14"/>
      <c r="H342" s="14"/>
    </row>
    <row r="343" spans="1:8" s="17" customFormat="1" ht="25.5" x14ac:dyDescent="0.2">
      <c r="A343" s="103">
        <f>A341+1</f>
        <v>21</v>
      </c>
      <c r="B343" s="90" t="s">
        <v>155</v>
      </c>
      <c r="C343" s="111" t="s">
        <v>30</v>
      </c>
      <c r="D343" s="112">
        <v>465</v>
      </c>
      <c r="E343" s="113"/>
      <c r="F343" s="114">
        <f>+D343*E343</f>
        <v>0</v>
      </c>
      <c r="H343" s="14"/>
    </row>
    <row r="344" spans="1:8" s="17" customFormat="1" ht="11.25" customHeight="1" x14ac:dyDescent="0.2">
      <c r="A344" s="49"/>
      <c r="B344" s="37"/>
      <c r="C344" s="129"/>
      <c r="D344" s="75"/>
      <c r="E344" s="14"/>
      <c r="F344" s="14"/>
      <c r="H344" s="14"/>
    </row>
    <row r="345" spans="1:8" s="17" customFormat="1" ht="38.25" x14ac:dyDescent="0.2">
      <c r="A345" s="117">
        <f>A343+1</f>
        <v>22</v>
      </c>
      <c r="B345" s="120" t="s">
        <v>184</v>
      </c>
      <c r="C345" s="111" t="s">
        <v>31</v>
      </c>
      <c r="D345" s="112">
        <v>210</v>
      </c>
      <c r="E345" s="113"/>
      <c r="F345" s="114">
        <f>+D345*E345</f>
        <v>0</v>
      </c>
      <c r="G345" s="125"/>
      <c r="H345" s="14"/>
    </row>
    <row r="346" spans="1:8" s="17" customFormat="1" ht="11.25" customHeight="1" x14ac:dyDescent="0.2">
      <c r="A346" s="49"/>
      <c r="B346" s="37"/>
      <c r="C346" s="129"/>
      <c r="D346" s="75"/>
      <c r="E346" s="14"/>
      <c r="F346" s="14"/>
      <c r="H346" s="14"/>
    </row>
    <row r="347" spans="1:8" s="17" customFormat="1" ht="38.25" x14ac:dyDescent="0.2">
      <c r="A347" s="117">
        <f>A345+1</f>
        <v>23</v>
      </c>
      <c r="B347" s="66" t="s">
        <v>120</v>
      </c>
      <c r="C347" s="129" t="s">
        <v>24</v>
      </c>
      <c r="D347" s="45">
        <v>10</v>
      </c>
      <c r="E347" s="14"/>
      <c r="F347" s="14">
        <f>+D347*E347</f>
        <v>0</v>
      </c>
      <c r="H347" s="14"/>
    </row>
    <row r="348" spans="1:8" s="17" customFormat="1" ht="11.25" customHeight="1" x14ac:dyDescent="0.2">
      <c r="A348" s="49"/>
      <c r="B348" s="37"/>
      <c r="C348" s="129"/>
      <c r="D348" s="45"/>
      <c r="E348" s="14"/>
      <c r="F348" s="14"/>
    </row>
    <row r="349" spans="1:8" s="17" customFormat="1" ht="51" x14ac:dyDescent="0.2">
      <c r="A349" s="117">
        <f>A347+1</f>
        <v>24</v>
      </c>
      <c r="B349" s="37" t="s">
        <v>186</v>
      </c>
      <c r="C349" s="129" t="s">
        <v>30</v>
      </c>
      <c r="D349" s="45">
        <v>55</v>
      </c>
      <c r="E349" s="14"/>
      <c r="F349" s="14">
        <f>+D349*E349</f>
        <v>0</v>
      </c>
      <c r="G349" s="125"/>
    </row>
    <row r="350" spans="1:8" s="17" customFormat="1" ht="11.25" customHeight="1" x14ac:dyDescent="0.2">
      <c r="A350" s="49"/>
      <c r="B350" s="37"/>
      <c r="C350" s="129"/>
      <c r="D350" s="45"/>
      <c r="E350" s="14"/>
      <c r="F350" s="14"/>
    </row>
    <row r="351" spans="1:8" s="17" customFormat="1" ht="51" x14ac:dyDescent="0.2">
      <c r="A351" s="117">
        <f>A349+1</f>
        <v>25</v>
      </c>
      <c r="B351" s="56" t="s">
        <v>124</v>
      </c>
      <c r="C351" s="129" t="s">
        <v>31</v>
      </c>
      <c r="D351" s="14">
        <v>100</v>
      </c>
      <c r="E351" s="14"/>
      <c r="F351" s="14">
        <f>+D351*E351</f>
        <v>0</v>
      </c>
    </row>
    <row r="352" spans="1:8" s="17" customFormat="1" ht="11.25" customHeight="1" x14ac:dyDescent="0.2">
      <c r="A352" s="49"/>
      <c r="B352" s="37"/>
      <c r="C352" s="129"/>
      <c r="D352" s="45"/>
      <c r="E352" s="14"/>
      <c r="F352" s="14"/>
    </row>
    <row r="353" spans="1:6" s="17" customFormat="1" ht="63.75" x14ac:dyDescent="0.2">
      <c r="A353" s="103">
        <f>A351+1</f>
        <v>26</v>
      </c>
      <c r="B353" s="56" t="s">
        <v>125</v>
      </c>
      <c r="C353" s="129" t="s">
        <v>24</v>
      </c>
      <c r="D353" s="14">
        <v>40</v>
      </c>
      <c r="E353" s="14"/>
      <c r="F353" s="14">
        <f>+D353*E353</f>
        <v>0</v>
      </c>
    </row>
    <row r="354" spans="1:6" s="17" customFormat="1" ht="11.25" customHeight="1" x14ac:dyDescent="0.2">
      <c r="A354" s="49"/>
      <c r="B354" s="37"/>
      <c r="C354" s="129"/>
      <c r="D354" s="45"/>
      <c r="E354" s="14"/>
      <c r="F354" s="14"/>
    </row>
    <row r="355" spans="1:6" s="17" customFormat="1" ht="63.75" x14ac:dyDescent="0.2">
      <c r="A355" s="103">
        <f>A353+1</f>
        <v>27</v>
      </c>
      <c r="B355" s="80" t="s">
        <v>21</v>
      </c>
      <c r="C355" s="81" t="s">
        <v>34</v>
      </c>
      <c r="D355" s="82">
        <v>1.6</v>
      </c>
      <c r="E355" s="83"/>
      <c r="F355" s="14">
        <f>+D355*E355</f>
        <v>0</v>
      </c>
    </row>
    <row r="356" spans="1:6" s="17" customFormat="1" ht="11.25" customHeight="1" x14ac:dyDescent="0.2">
      <c r="A356" s="49"/>
      <c r="B356" s="37"/>
      <c r="C356" s="129"/>
      <c r="D356" s="45"/>
      <c r="E356" s="14"/>
      <c r="F356" s="14"/>
    </row>
    <row r="357" spans="1:6" s="17" customFormat="1" x14ac:dyDescent="0.2">
      <c r="A357" s="103">
        <f>A355+1</f>
        <v>28</v>
      </c>
      <c r="B357" s="37" t="s">
        <v>142</v>
      </c>
      <c r="C357" s="129" t="s">
        <v>193</v>
      </c>
      <c r="D357" s="14">
        <v>400</v>
      </c>
      <c r="E357" s="14"/>
      <c r="F357" s="14">
        <f>+D357*E357</f>
        <v>0</v>
      </c>
    </row>
    <row r="358" spans="1:6" s="17" customFormat="1" ht="11.25" customHeight="1" x14ac:dyDescent="0.2">
      <c r="A358" s="49"/>
      <c r="B358" s="37"/>
      <c r="C358" s="129"/>
      <c r="D358" s="45"/>
      <c r="E358" s="14"/>
      <c r="F358" s="14"/>
    </row>
    <row r="359" spans="1:6" s="17" customFormat="1" x14ac:dyDescent="0.2">
      <c r="A359" s="103">
        <f>A357+1</f>
        <v>29</v>
      </c>
      <c r="B359" s="37" t="s">
        <v>192</v>
      </c>
      <c r="C359" s="129" t="s">
        <v>193</v>
      </c>
      <c r="D359" s="14">
        <v>200</v>
      </c>
      <c r="E359" s="14"/>
      <c r="F359" s="14">
        <f>+D359*E359</f>
        <v>0</v>
      </c>
    </row>
    <row r="360" spans="1:6" s="17" customFormat="1" ht="11.25" customHeight="1" x14ac:dyDescent="0.2">
      <c r="A360" s="49"/>
      <c r="B360" s="37"/>
      <c r="C360" s="129"/>
      <c r="D360" s="45"/>
      <c r="E360" s="14"/>
      <c r="F360" s="14"/>
    </row>
    <row r="361" spans="1:6" s="17" customFormat="1" ht="76.5" x14ac:dyDescent="0.2">
      <c r="A361" s="103">
        <f>A359+1</f>
        <v>30</v>
      </c>
      <c r="B361" s="37" t="s">
        <v>166</v>
      </c>
      <c r="C361" s="129" t="s">
        <v>24</v>
      </c>
      <c r="D361" s="45">
        <v>1</v>
      </c>
      <c r="E361" s="14"/>
      <c r="F361" s="14">
        <f>+D361*E361</f>
        <v>0</v>
      </c>
    </row>
    <row r="362" spans="1:6" s="17" customFormat="1" ht="11.25" customHeight="1" x14ac:dyDescent="0.2">
      <c r="A362" s="49"/>
      <c r="B362" s="37"/>
      <c r="C362" s="129"/>
      <c r="D362" s="45"/>
      <c r="E362" s="14"/>
      <c r="F362" s="14"/>
    </row>
    <row r="363" spans="1:6" s="17" customFormat="1" x14ac:dyDescent="0.2">
      <c r="A363" s="103">
        <f>A361+1</f>
        <v>31</v>
      </c>
      <c r="B363" s="37" t="s">
        <v>130</v>
      </c>
      <c r="C363" s="129" t="s">
        <v>24</v>
      </c>
      <c r="D363" s="14">
        <v>1</v>
      </c>
      <c r="E363" s="14"/>
      <c r="F363" s="14">
        <f>+D363*E363</f>
        <v>0</v>
      </c>
    </row>
    <row r="364" spans="1:6" s="17" customFormat="1" ht="11.25" customHeight="1" x14ac:dyDescent="0.2">
      <c r="A364" s="49"/>
      <c r="B364" s="37"/>
      <c r="C364" s="129"/>
      <c r="D364" s="45"/>
      <c r="E364" s="14"/>
      <c r="F364" s="14"/>
    </row>
    <row r="365" spans="1:6" s="17" customFormat="1" ht="89.25" x14ac:dyDescent="0.2">
      <c r="A365" s="103">
        <f>A363+1</f>
        <v>32</v>
      </c>
      <c r="B365" s="56" t="s">
        <v>123</v>
      </c>
      <c r="C365" s="48" t="s">
        <v>23</v>
      </c>
      <c r="D365" s="58">
        <f>SUM(F303:F363)</f>
        <v>0</v>
      </c>
      <c r="E365" s="45"/>
      <c r="F365" s="45">
        <f>+D365*0.05</f>
        <v>0</v>
      </c>
    </row>
    <row r="366" spans="1:6" s="17" customFormat="1" x14ac:dyDescent="0.2">
      <c r="A366" s="116" t="s">
        <v>61</v>
      </c>
      <c r="B366" s="37" t="s">
        <v>190</v>
      </c>
      <c r="C366" s="129"/>
      <c r="D366" s="45"/>
      <c r="E366" s="14"/>
      <c r="F366" s="14"/>
    </row>
    <row r="367" spans="1:6" s="17" customFormat="1" x14ac:dyDescent="0.2">
      <c r="A367" s="116" t="s">
        <v>61</v>
      </c>
      <c r="B367" s="37" t="s">
        <v>191</v>
      </c>
      <c r="C367" s="129"/>
      <c r="D367" s="45"/>
      <c r="E367" s="14"/>
      <c r="F367" s="14"/>
    </row>
    <row r="368" spans="1:6" s="17" customFormat="1" ht="11.25" customHeight="1" x14ac:dyDescent="0.2">
      <c r="A368" s="16"/>
      <c r="B368" s="16"/>
      <c r="C368" s="129"/>
      <c r="D368" s="14"/>
      <c r="E368" s="14"/>
      <c r="F368" s="14"/>
    </row>
    <row r="369" spans="1:6" s="17" customFormat="1" ht="13.5" thickBot="1" x14ac:dyDescent="0.25">
      <c r="A369" s="102"/>
      <c r="B369" s="54" t="s">
        <v>63</v>
      </c>
      <c r="C369" s="26"/>
      <c r="D369" s="27"/>
      <c r="E369" s="28" t="s">
        <v>67</v>
      </c>
      <c r="F369" s="28">
        <f>SUM(F303:F368)</f>
        <v>0</v>
      </c>
    </row>
    <row r="370" spans="1:6" s="17" customFormat="1" ht="13.5" thickTop="1" x14ac:dyDescent="0.2"/>
    <row r="371" spans="1:6" s="17" customFormat="1" x14ac:dyDescent="0.2">
      <c r="A371" s="16"/>
      <c r="C371" s="129"/>
      <c r="D371" s="14"/>
      <c r="E371" s="14"/>
      <c r="F371" s="14"/>
    </row>
    <row r="372" spans="1:6" s="17" customFormat="1" x14ac:dyDescent="0.2">
      <c r="A372" s="16"/>
      <c r="C372" s="129"/>
      <c r="D372" s="14"/>
      <c r="E372" s="14"/>
      <c r="F372" s="14"/>
    </row>
    <row r="373" spans="1:6" s="17" customFormat="1" x14ac:dyDescent="0.2">
      <c r="A373" s="16"/>
      <c r="C373" s="129"/>
      <c r="D373" s="14"/>
      <c r="E373" s="14"/>
      <c r="F373" s="14"/>
    </row>
    <row r="374" spans="1:6" s="17" customFormat="1" x14ac:dyDescent="0.2">
      <c r="A374" s="16"/>
      <c r="C374" s="129"/>
      <c r="D374" s="14"/>
      <c r="E374" s="14"/>
      <c r="F374" s="14"/>
    </row>
    <row r="375" spans="1:6" s="17" customFormat="1" x14ac:dyDescent="0.2">
      <c r="A375" s="16"/>
      <c r="C375" s="129"/>
      <c r="D375" s="14"/>
      <c r="E375" s="14"/>
      <c r="F375" s="14"/>
    </row>
    <row r="376" spans="1:6" s="17" customFormat="1" x14ac:dyDescent="0.2">
      <c r="A376" s="16"/>
      <c r="C376" s="129"/>
      <c r="D376" s="14"/>
      <c r="E376" s="14"/>
      <c r="F376" s="14"/>
    </row>
    <row r="377" spans="1:6" s="17" customFormat="1" x14ac:dyDescent="0.2">
      <c r="A377" s="16"/>
      <c r="C377" s="129"/>
      <c r="D377" s="14"/>
      <c r="E377" s="14"/>
      <c r="F377" s="14"/>
    </row>
    <row r="378" spans="1:6" s="17" customFormat="1" x14ac:dyDescent="0.2">
      <c r="A378" s="16"/>
      <c r="C378" s="129"/>
      <c r="D378" s="14"/>
      <c r="E378" s="14"/>
      <c r="F378" s="14"/>
    </row>
    <row r="379" spans="1:6" s="17" customFormat="1" x14ac:dyDescent="0.2">
      <c r="A379" s="16"/>
      <c r="C379" s="129"/>
      <c r="D379" s="14"/>
      <c r="E379" s="14"/>
      <c r="F379" s="14"/>
    </row>
    <row r="380" spans="1:6" s="17" customFormat="1" x14ac:dyDescent="0.2">
      <c r="A380" s="16"/>
      <c r="C380" s="129"/>
      <c r="D380" s="14"/>
      <c r="E380" s="14"/>
      <c r="F380" s="14"/>
    </row>
    <row r="381" spans="1:6" s="17" customFormat="1" x14ac:dyDescent="0.2">
      <c r="A381" s="16"/>
      <c r="C381" s="129"/>
      <c r="D381" s="14"/>
      <c r="E381" s="14"/>
      <c r="F381" s="14"/>
    </row>
    <row r="382" spans="1:6" s="17" customFormat="1" x14ac:dyDescent="0.2">
      <c r="A382" s="16"/>
      <c r="C382" s="129"/>
      <c r="D382" s="14"/>
      <c r="E382" s="14"/>
      <c r="F382" s="14"/>
    </row>
    <row r="383" spans="1:6" s="17" customFormat="1" x14ac:dyDescent="0.2">
      <c r="A383" s="16"/>
      <c r="C383" s="129"/>
      <c r="D383" s="14"/>
      <c r="E383" s="14"/>
      <c r="F383" s="14"/>
    </row>
    <row r="384" spans="1:6" s="17" customFormat="1" x14ac:dyDescent="0.2">
      <c r="A384" s="16"/>
      <c r="C384" s="129"/>
      <c r="D384" s="14"/>
      <c r="E384" s="14"/>
      <c r="F384" s="14"/>
    </row>
    <row r="385" spans="1:6" s="17" customFormat="1" x14ac:dyDescent="0.2">
      <c r="A385" s="16"/>
      <c r="C385" s="129"/>
      <c r="D385" s="14"/>
      <c r="E385" s="14"/>
      <c r="F385" s="14"/>
    </row>
    <row r="386" spans="1:6" s="17" customFormat="1" x14ac:dyDescent="0.2">
      <c r="A386" s="16"/>
      <c r="C386" s="129"/>
      <c r="D386" s="14"/>
      <c r="E386" s="14"/>
      <c r="F386" s="14"/>
    </row>
    <row r="387" spans="1:6" s="17" customFormat="1" x14ac:dyDescent="0.2">
      <c r="A387" s="16"/>
      <c r="C387" s="129"/>
      <c r="D387" s="14"/>
      <c r="E387" s="14"/>
      <c r="F387" s="14"/>
    </row>
    <row r="388" spans="1:6" s="17" customFormat="1" x14ac:dyDescent="0.2">
      <c r="A388" s="16"/>
      <c r="C388" s="129"/>
      <c r="D388" s="14"/>
      <c r="E388" s="14"/>
      <c r="F388" s="14"/>
    </row>
    <row r="389" spans="1:6" s="17" customFormat="1" x14ac:dyDescent="0.2">
      <c r="A389" s="16"/>
      <c r="C389" s="129"/>
      <c r="D389" s="14"/>
      <c r="E389" s="14"/>
      <c r="F389" s="14"/>
    </row>
    <row r="390" spans="1:6" s="17" customFormat="1" x14ac:dyDescent="0.2">
      <c r="A390" s="16"/>
      <c r="C390" s="129"/>
      <c r="D390" s="14"/>
      <c r="E390" s="14"/>
      <c r="F390" s="14"/>
    </row>
    <row r="391" spans="1:6" s="17" customFormat="1" x14ac:dyDescent="0.2">
      <c r="A391" s="16"/>
      <c r="C391" s="129"/>
      <c r="D391" s="14"/>
      <c r="E391" s="14"/>
      <c r="F391" s="14"/>
    </row>
    <row r="392" spans="1:6" s="17" customFormat="1" x14ac:dyDescent="0.2">
      <c r="A392" s="16"/>
      <c r="C392" s="129"/>
      <c r="D392" s="14"/>
      <c r="E392" s="14"/>
      <c r="F392" s="14"/>
    </row>
    <row r="393" spans="1:6" s="17" customFormat="1" x14ac:dyDescent="0.2">
      <c r="A393" s="16"/>
      <c r="C393" s="129"/>
      <c r="D393" s="14"/>
      <c r="E393" s="14"/>
      <c r="F393" s="14"/>
    </row>
    <row r="394" spans="1:6" s="17" customFormat="1" x14ac:dyDescent="0.2">
      <c r="A394" s="16"/>
      <c r="C394" s="129"/>
      <c r="D394" s="14"/>
      <c r="E394" s="14"/>
      <c r="F394" s="14"/>
    </row>
    <row r="395" spans="1:6" s="17" customFormat="1" x14ac:dyDescent="0.2">
      <c r="A395" s="16"/>
      <c r="C395" s="129"/>
      <c r="D395" s="14"/>
      <c r="E395" s="14"/>
      <c r="F395" s="14"/>
    </row>
    <row r="396" spans="1:6" s="17" customFormat="1" x14ac:dyDescent="0.2">
      <c r="A396" s="16"/>
      <c r="C396" s="129"/>
      <c r="D396" s="14"/>
      <c r="E396" s="14"/>
      <c r="F396" s="14"/>
    </row>
    <row r="397" spans="1:6" s="17" customFormat="1" x14ac:dyDescent="0.2">
      <c r="A397" s="16"/>
      <c r="C397" s="129"/>
      <c r="D397" s="14"/>
      <c r="E397" s="14"/>
      <c r="F397" s="14"/>
    </row>
    <row r="398" spans="1:6" s="17" customFormat="1" x14ac:dyDescent="0.2">
      <c r="A398" s="16"/>
      <c r="C398" s="129"/>
      <c r="D398" s="14"/>
      <c r="E398" s="14"/>
      <c r="F398" s="14"/>
    </row>
    <row r="399" spans="1:6" s="17" customFormat="1" x14ac:dyDescent="0.2">
      <c r="A399" s="16"/>
      <c r="C399" s="129"/>
      <c r="D399" s="14"/>
      <c r="E399" s="14"/>
      <c r="F399" s="14"/>
    </row>
    <row r="400" spans="1:6" s="17" customFormat="1" x14ac:dyDescent="0.2">
      <c r="A400" s="16"/>
      <c r="C400" s="129"/>
      <c r="D400" s="14"/>
      <c r="E400" s="14"/>
      <c r="F400" s="14"/>
    </row>
    <row r="401" spans="1:6" s="17" customFormat="1" x14ac:dyDescent="0.2">
      <c r="A401" s="16"/>
      <c r="C401" s="129"/>
      <c r="D401" s="14"/>
      <c r="E401" s="14"/>
      <c r="F401" s="14"/>
    </row>
    <row r="402" spans="1:6" s="17" customFormat="1" x14ac:dyDescent="0.2">
      <c r="A402" s="16"/>
      <c r="C402" s="129"/>
      <c r="D402" s="14"/>
      <c r="E402" s="14"/>
      <c r="F402" s="14"/>
    </row>
    <row r="403" spans="1:6" s="17" customFormat="1" x14ac:dyDescent="0.2">
      <c r="A403" s="16"/>
      <c r="C403" s="129"/>
      <c r="D403" s="14"/>
      <c r="E403" s="14"/>
      <c r="F403" s="14"/>
    </row>
    <row r="404" spans="1:6" s="17" customFormat="1" x14ac:dyDescent="0.2">
      <c r="A404" s="16"/>
      <c r="C404" s="129"/>
      <c r="D404" s="14"/>
      <c r="E404" s="14"/>
      <c r="F404" s="14"/>
    </row>
    <row r="405" spans="1:6" s="17" customFormat="1" x14ac:dyDescent="0.2">
      <c r="A405" s="16"/>
      <c r="C405" s="129"/>
      <c r="D405" s="14"/>
      <c r="E405" s="14"/>
      <c r="F405" s="14"/>
    </row>
    <row r="406" spans="1:6" s="17" customFormat="1" x14ac:dyDescent="0.2">
      <c r="A406" s="16"/>
      <c r="C406" s="129"/>
      <c r="D406" s="14"/>
      <c r="E406" s="14"/>
      <c r="F406" s="14"/>
    </row>
    <row r="407" spans="1:6" s="17" customFormat="1" x14ac:dyDescent="0.2">
      <c r="A407" s="16"/>
      <c r="C407" s="129"/>
      <c r="D407" s="14"/>
      <c r="E407" s="14"/>
      <c r="F407" s="14"/>
    </row>
    <row r="408" spans="1:6" s="17" customFormat="1" x14ac:dyDescent="0.2">
      <c r="A408" s="16"/>
      <c r="C408" s="129"/>
      <c r="D408" s="14"/>
      <c r="E408" s="14"/>
      <c r="F408" s="14"/>
    </row>
    <row r="409" spans="1:6" s="17" customFormat="1" x14ac:dyDescent="0.2">
      <c r="A409" s="16"/>
      <c r="C409" s="129"/>
      <c r="D409" s="14"/>
      <c r="E409" s="14"/>
      <c r="F409" s="14"/>
    </row>
    <row r="410" spans="1:6" s="17" customFormat="1" x14ac:dyDescent="0.2">
      <c r="A410" s="16"/>
      <c r="C410" s="129"/>
      <c r="D410" s="14"/>
      <c r="E410" s="14"/>
      <c r="F410" s="14"/>
    </row>
    <row r="411" spans="1:6" s="17" customFormat="1" x14ac:dyDescent="0.2">
      <c r="A411" s="16"/>
      <c r="C411" s="129"/>
      <c r="D411" s="14"/>
      <c r="E411" s="14"/>
      <c r="F411" s="14"/>
    </row>
    <row r="412" spans="1:6" s="17" customFormat="1" x14ac:dyDescent="0.2">
      <c r="A412" s="16"/>
      <c r="C412" s="129"/>
      <c r="D412" s="14"/>
      <c r="E412" s="14"/>
      <c r="F412" s="14"/>
    </row>
    <row r="413" spans="1:6" s="17" customFormat="1" x14ac:dyDescent="0.2">
      <c r="A413" s="16"/>
      <c r="C413" s="129"/>
      <c r="D413" s="14"/>
      <c r="E413" s="14"/>
      <c r="F413" s="14"/>
    </row>
    <row r="414" spans="1:6" s="17" customFormat="1" x14ac:dyDescent="0.2">
      <c r="A414" s="16"/>
      <c r="C414" s="129"/>
      <c r="D414" s="14"/>
      <c r="E414" s="14"/>
      <c r="F414" s="14"/>
    </row>
    <row r="415" spans="1:6" s="17" customFormat="1" x14ac:dyDescent="0.2">
      <c r="A415" s="16"/>
      <c r="C415" s="129"/>
      <c r="D415" s="14"/>
      <c r="E415" s="14"/>
      <c r="F415" s="14"/>
    </row>
    <row r="416" spans="1:6" s="17" customFormat="1" x14ac:dyDescent="0.2">
      <c r="A416" s="16"/>
      <c r="C416" s="129"/>
      <c r="D416" s="14"/>
      <c r="E416" s="14"/>
      <c r="F416" s="14"/>
    </row>
    <row r="417" spans="1:6" s="17" customFormat="1" x14ac:dyDescent="0.2">
      <c r="A417" s="16"/>
      <c r="C417" s="129"/>
      <c r="D417" s="14"/>
      <c r="E417" s="14"/>
      <c r="F417" s="14"/>
    </row>
    <row r="418" spans="1:6" s="17" customFormat="1" x14ac:dyDescent="0.2">
      <c r="A418" s="16"/>
      <c r="C418" s="129"/>
      <c r="D418" s="14"/>
      <c r="E418" s="14"/>
      <c r="F418" s="14"/>
    </row>
    <row r="419" spans="1:6" s="17" customFormat="1" x14ac:dyDescent="0.2">
      <c r="A419" s="16"/>
      <c r="C419" s="129"/>
      <c r="D419" s="14"/>
      <c r="E419" s="14"/>
      <c r="F419" s="14"/>
    </row>
    <row r="420" spans="1:6" s="17" customFormat="1" x14ac:dyDescent="0.2">
      <c r="A420" s="16"/>
      <c r="C420" s="129"/>
      <c r="D420" s="14"/>
      <c r="E420" s="14"/>
      <c r="F420" s="14"/>
    </row>
    <row r="421" spans="1:6" s="17" customFormat="1" x14ac:dyDescent="0.2">
      <c r="A421" s="16"/>
      <c r="C421" s="129"/>
      <c r="D421" s="14"/>
      <c r="E421" s="14"/>
      <c r="F421" s="14"/>
    </row>
    <row r="422" spans="1:6" s="17" customFormat="1" x14ac:dyDescent="0.2">
      <c r="A422" s="16"/>
      <c r="C422" s="129"/>
      <c r="D422" s="14"/>
      <c r="E422" s="14"/>
      <c r="F422" s="14"/>
    </row>
    <row r="423" spans="1:6" s="17" customFormat="1" x14ac:dyDescent="0.2">
      <c r="A423" s="16"/>
      <c r="C423" s="129"/>
      <c r="D423" s="14"/>
      <c r="E423" s="14"/>
      <c r="F423" s="14"/>
    </row>
    <row r="424" spans="1:6" s="17" customFormat="1" x14ac:dyDescent="0.2">
      <c r="A424" s="16"/>
      <c r="C424" s="129"/>
      <c r="D424" s="14"/>
      <c r="E424" s="14"/>
      <c r="F424" s="14"/>
    </row>
    <row r="425" spans="1:6" s="17" customFormat="1" x14ac:dyDescent="0.2">
      <c r="A425" s="16"/>
      <c r="C425" s="129"/>
      <c r="D425" s="14"/>
      <c r="E425" s="14"/>
      <c r="F425" s="14"/>
    </row>
    <row r="426" spans="1:6" s="17" customFormat="1" x14ac:dyDescent="0.2">
      <c r="A426" s="16"/>
      <c r="C426" s="129"/>
      <c r="D426" s="14"/>
      <c r="E426" s="14"/>
      <c r="F426" s="14"/>
    </row>
    <row r="427" spans="1:6" s="17" customFormat="1" x14ac:dyDescent="0.2">
      <c r="A427" s="16"/>
      <c r="C427" s="129"/>
      <c r="D427" s="14"/>
      <c r="E427" s="14"/>
      <c r="F427" s="14"/>
    </row>
    <row r="428" spans="1:6" s="17" customFormat="1" x14ac:dyDescent="0.2">
      <c r="A428" s="16"/>
      <c r="C428" s="129"/>
      <c r="D428" s="14"/>
      <c r="E428" s="14"/>
      <c r="F428" s="14"/>
    </row>
    <row r="429" spans="1:6" s="17" customFormat="1" x14ac:dyDescent="0.2">
      <c r="A429" s="16"/>
      <c r="C429" s="129"/>
      <c r="D429" s="14"/>
      <c r="E429" s="14"/>
      <c r="F429" s="14"/>
    </row>
    <row r="430" spans="1:6" s="17" customFormat="1" x14ac:dyDescent="0.2">
      <c r="A430" s="16"/>
      <c r="C430" s="129"/>
      <c r="D430" s="14"/>
      <c r="E430" s="14"/>
      <c r="F430" s="14"/>
    </row>
    <row r="431" spans="1:6" s="17" customFormat="1" x14ac:dyDescent="0.2">
      <c r="A431" s="16"/>
      <c r="C431" s="129"/>
      <c r="D431" s="14"/>
      <c r="E431" s="14"/>
      <c r="F431" s="14"/>
    </row>
    <row r="432" spans="1:6" s="17" customFormat="1" x14ac:dyDescent="0.2">
      <c r="A432" s="16"/>
      <c r="C432" s="129"/>
      <c r="D432" s="14"/>
      <c r="E432" s="14"/>
      <c r="F432" s="14"/>
    </row>
    <row r="433" spans="1:6" s="17" customFormat="1" x14ac:dyDescent="0.2">
      <c r="A433" s="16"/>
      <c r="C433" s="129"/>
      <c r="D433" s="14"/>
      <c r="E433" s="14"/>
      <c r="F433" s="14"/>
    </row>
    <row r="434" spans="1:6" s="17" customFormat="1" x14ac:dyDescent="0.2">
      <c r="A434" s="16"/>
      <c r="C434" s="129"/>
      <c r="D434" s="14"/>
      <c r="E434" s="14"/>
      <c r="F434" s="14"/>
    </row>
    <row r="435" spans="1:6" s="17" customFormat="1" x14ac:dyDescent="0.2">
      <c r="A435" s="16"/>
      <c r="C435" s="129"/>
      <c r="D435" s="14"/>
      <c r="E435" s="14"/>
      <c r="F435" s="14"/>
    </row>
    <row r="436" spans="1:6" s="17" customFormat="1" x14ac:dyDescent="0.2">
      <c r="A436" s="16"/>
      <c r="C436" s="129"/>
      <c r="D436" s="14"/>
      <c r="E436" s="14"/>
      <c r="F436" s="14"/>
    </row>
    <row r="437" spans="1:6" s="17" customFormat="1" x14ac:dyDescent="0.2">
      <c r="A437" s="16"/>
      <c r="C437" s="129"/>
      <c r="D437" s="14"/>
      <c r="E437" s="14"/>
      <c r="F437" s="14"/>
    </row>
    <row r="438" spans="1:6" s="17" customFormat="1" x14ac:dyDescent="0.2">
      <c r="A438" s="16"/>
      <c r="C438" s="129"/>
      <c r="D438" s="14"/>
      <c r="E438" s="14"/>
      <c r="F438" s="14"/>
    </row>
    <row r="439" spans="1:6" s="17" customFormat="1" x14ac:dyDescent="0.2">
      <c r="A439" s="16"/>
      <c r="C439" s="129"/>
      <c r="D439" s="14"/>
      <c r="E439" s="14"/>
      <c r="F439" s="14"/>
    </row>
    <row r="440" spans="1:6" s="17" customFormat="1" x14ac:dyDescent="0.2">
      <c r="A440" s="16"/>
      <c r="C440" s="129"/>
      <c r="D440" s="14"/>
      <c r="E440" s="14"/>
      <c r="F440" s="14"/>
    </row>
    <row r="441" spans="1:6" s="17" customFormat="1" x14ac:dyDescent="0.2">
      <c r="A441" s="16"/>
      <c r="C441" s="129"/>
      <c r="D441" s="14"/>
      <c r="E441" s="14"/>
      <c r="F441" s="14"/>
    </row>
    <row r="442" spans="1:6" s="17" customFormat="1" x14ac:dyDescent="0.2">
      <c r="A442" s="16"/>
      <c r="C442" s="129"/>
      <c r="D442" s="14"/>
      <c r="E442" s="14"/>
      <c r="F442" s="14"/>
    </row>
    <row r="443" spans="1:6" s="17" customFormat="1" x14ac:dyDescent="0.2">
      <c r="A443" s="16"/>
      <c r="C443" s="129"/>
      <c r="D443" s="14"/>
      <c r="E443" s="14"/>
      <c r="F443" s="14"/>
    </row>
    <row r="444" spans="1:6" s="17" customFormat="1" x14ac:dyDescent="0.2">
      <c r="A444" s="16"/>
      <c r="C444" s="129"/>
      <c r="D444" s="14"/>
      <c r="E444" s="14"/>
      <c r="F444" s="14"/>
    </row>
    <row r="445" spans="1:6" s="17" customFormat="1" x14ac:dyDescent="0.2">
      <c r="A445" s="16"/>
      <c r="C445" s="129"/>
      <c r="D445" s="14"/>
      <c r="E445" s="14"/>
      <c r="F445" s="14"/>
    </row>
    <row r="446" spans="1:6" s="17" customFormat="1" x14ac:dyDescent="0.2">
      <c r="A446" s="16"/>
      <c r="C446" s="129"/>
      <c r="D446" s="14"/>
      <c r="E446" s="14"/>
      <c r="F446" s="14"/>
    </row>
    <row r="447" spans="1:6" s="17" customFormat="1" x14ac:dyDescent="0.2">
      <c r="A447" s="16"/>
      <c r="C447" s="129"/>
      <c r="D447" s="14"/>
      <c r="E447" s="14"/>
      <c r="F447" s="14"/>
    </row>
    <row r="448" spans="1:6" s="17" customFormat="1" x14ac:dyDescent="0.2">
      <c r="A448" s="16"/>
      <c r="C448" s="129"/>
      <c r="D448" s="14"/>
      <c r="E448" s="14"/>
      <c r="F448" s="14"/>
    </row>
    <row r="449" spans="1:6" s="17" customFormat="1" x14ac:dyDescent="0.2">
      <c r="A449" s="16"/>
      <c r="C449" s="129"/>
      <c r="D449" s="14"/>
      <c r="E449" s="14"/>
      <c r="F449" s="14"/>
    </row>
    <row r="450" spans="1:6" s="17" customFormat="1" x14ac:dyDescent="0.2">
      <c r="A450" s="16"/>
      <c r="C450" s="129"/>
      <c r="D450" s="14"/>
      <c r="E450" s="14"/>
      <c r="F450" s="14"/>
    </row>
    <row r="451" spans="1:6" s="17" customFormat="1" x14ac:dyDescent="0.2">
      <c r="A451" s="16"/>
      <c r="C451" s="129"/>
      <c r="D451" s="14"/>
      <c r="E451" s="14"/>
      <c r="F451" s="14"/>
    </row>
    <row r="452" spans="1:6" s="17" customFormat="1" x14ac:dyDescent="0.2">
      <c r="A452" s="16"/>
      <c r="C452" s="129"/>
      <c r="D452" s="14"/>
      <c r="E452" s="14"/>
      <c r="F452" s="14"/>
    </row>
    <row r="453" spans="1:6" s="17" customFormat="1" x14ac:dyDescent="0.2">
      <c r="A453" s="16"/>
      <c r="C453" s="129"/>
      <c r="D453" s="14"/>
      <c r="E453" s="14"/>
      <c r="F453" s="14"/>
    </row>
    <row r="454" spans="1:6" s="17" customFormat="1" x14ac:dyDescent="0.2">
      <c r="A454" s="16"/>
      <c r="C454" s="129"/>
      <c r="D454" s="14"/>
      <c r="E454" s="14"/>
      <c r="F454" s="14"/>
    </row>
    <row r="455" spans="1:6" s="17" customFormat="1" x14ac:dyDescent="0.2">
      <c r="A455" s="16"/>
      <c r="C455" s="129"/>
      <c r="D455" s="14"/>
      <c r="E455" s="14"/>
      <c r="F455" s="14"/>
    </row>
    <row r="456" spans="1:6" s="17" customFormat="1" x14ac:dyDescent="0.2">
      <c r="A456" s="16"/>
      <c r="C456" s="129"/>
      <c r="D456" s="14"/>
      <c r="E456" s="14"/>
      <c r="F456" s="14"/>
    </row>
    <row r="457" spans="1:6" s="17" customFormat="1" x14ac:dyDescent="0.2">
      <c r="A457" s="16"/>
      <c r="C457" s="129"/>
      <c r="D457" s="14"/>
      <c r="E457" s="14"/>
      <c r="F457" s="14"/>
    </row>
    <row r="458" spans="1:6" s="17" customFormat="1" x14ac:dyDescent="0.2">
      <c r="A458" s="16"/>
      <c r="C458" s="129"/>
      <c r="D458" s="14"/>
      <c r="E458" s="14"/>
      <c r="F458" s="14"/>
    </row>
    <row r="459" spans="1:6" s="17" customFormat="1" x14ac:dyDescent="0.2">
      <c r="A459" s="16"/>
      <c r="C459" s="129"/>
      <c r="D459" s="14"/>
      <c r="E459" s="14"/>
      <c r="F459" s="14"/>
    </row>
    <row r="460" spans="1:6" s="17" customFormat="1" x14ac:dyDescent="0.2">
      <c r="A460" s="16"/>
      <c r="C460" s="129"/>
      <c r="D460" s="14"/>
      <c r="E460" s="14"/>
      <c r="F460" s="14"/>
    </row>
    <row r="461" spans="1:6" s="17" customFormat="1" x14ac:dyDescent="0.2">
      <c r="A461" s="16"/>
      <c r="C461" s="129"/>
      <c r="D461" s="14"/>
      <c r="E461" s="14"/>
      <c r="F461" s="14"/>
    </row>
    <row r="462" spans="1:6" s="17" customFormat="1" x14ac:dyDescent="0.2">
      <c r="A462" s="16"/>
      <c r="C462" s="129"/>
      <c r="D462" s="14"/>
      <c r="E462" s="14"/>
      <c r="F462" s="14"/>
    </row>
    <row r="463" spans="1:6" s="17" customFormat="1" x14ac:dyDescent="0.2">
      <c r="A463" s="16"/>
      <c r="C463" s="129"/>
      <c r="D463" s="14"/>
      <c r="E463" s="14"/>
      <c r="F463" s="14"/>
    </row>
    <row r="464" spans="1:6" s="17" customFormat="1" x14ac:dyDescent="0.2">
      <c r="A464" s="16"/>
      <c r="C464" s="129"/>
      <c r="D464" s="14"/>
      <c r="E464" s="14"/>
      <c r="F464" s="14"/>
    </row>
    <row r="465" spans="1:6" s="17" customFormat="1" x14ac:dyDescent="0.2">
      <c r="A465" s="16"/>
      <c r="C465" s="129"/>
      <c r="D465" s="14"/>
      <c r="E465" s="14"/>
      <c r="F465" s="14"/>
    </row>
    <row r="466" spans="1:6" s="17" customFormat="1" x14ac:dyDescent="0.2">
      <c r="A466" s="16"/>
      <c r="C466" s="129"/>
      <c r="D466" s="14"/>
      <c r="E466" s="14"/>
      <c r="F466" s="14"/>
    </row>
    <row r="467" spans="1:6" s="17" customFormat="1" x14ac:dyDescent="0.2">
      <c r="A467" s="16"/>
      <c r="C467" s="129"/>
      <c r="D467" s="14"/>
      <c r="E467" s="14"/>
      <c r="F467" s="14"/>
    </row>
    <row r="468" spans="1:6" s="17" customFormat="1" x14ac:dyDescent="0.2">
      <c r="A468" s="16"/>
      <c r="C468" s="129"/>
      <c r="D468" s="14"/>
      <c r="E468" s="14"/>
      <c r="F468" s="14"/>
    </row>
    <row r="469" spans="1:6" s="17" customFormat="1" x14ac:dyDescent="0.2">
      <c r="A469" s="16"/>
      <c r="C469" s="129"/>
      <c r="D469" s="14"/>
      <c r="E469" s="14"/>
      <c r="F469" s="14"/>
    </row>
    <row r="470" spans="1:6" s="17" customFormat="1" x14ac:dyDescent="0.2">
      <c r="A470" s="16"/>
      <c r="C470" s="129"/>
      <c r="D470" s="14"/>
      <c r="E470" s="14"/>
      <c r="F470" s="14"/>
    </row>
    <row r="471" spans="1:6" s="17" customFormat="1" x14ac:dyDescent="0.2">
      <c r="A471" s="16"/>
      <c r="C471" s="129"/>
      <c r="D471" s="14"/>
      <c r="E471" s="14"/>
      <c r="F471" s="14"/>
    </row>
    <row r="472" spans="1:6" s="17" customFormat="1" x14ac:dyDescent="0.2">
      <c r="A472" s="16"/>
      <c r="C472" s="129"/>
      <c r="D472" s="14"/>
      <c r="E472" s="14"/>
      <c r="F472" s="14"/>
    </row>
    <row r="473" spans="1:6" s="17" customFormat="1" x14ac:dyDescent="0.2">
      <c r="A473" s="16"/>
      <c r="C473" s="129"/>
      <c r="D473" s="14"/>
      <c r="E473" s="14"/>
      <c r="F473" s="14"/>
    </row>
    <row r="474" spans="1:6" s="17" customFormat="1" x14ac:dyDescent="0.2">
      <c r="A474" s="16"/>
      <c r="C474" s="129"/>
      <c r="D474" s="14"/>
      <c r="E474" s="14"/>
      <c r="F474" s="14"/>
    </row>
    <row r="475" spans="1:6" s="17" customFormat="1" x14ac:dyDescent="0.2">
      <c r="A475" s="16"/>
      <c r="C475" s="129"/>
      <c r="D475" s="14"/>
      <c r="E475" s="14"/>
      <c r="F475" s="14"/>
    </row>
    <row r="476" spans="1:6" s="17" customFormat="1" x14ac:dyDescent="0.2">
      <c r="A476" s="16"/>
      <c r="C476" s="129"/>
      <c r="D476" s="14"/>
      <c r="E476" s="14"/>
      <c r="F476" s="14"/>
    </row>
    <row r="477" spans="1:6" s="17" customFormat="1" x14ac:dyDescent="0.2">
      <c r="A477" s="16"/>
      <c r="C477" s="129"/>
      <c r="D477" s="14"/>
      <c r="E477" s="14"/>
      <c r="F477" s="14"/>
    </row>
    <row r="478" spans="1:6" s="17" customFormat="1" x14ac:dyDescent="0.2">
      <c r="A478" s="16"/>
      <c r="C478" s="129"/>
      <c r="D478" s="14"/>
      <c r="E478" s="14"/>
      <c r="F478" s="14"/>
    </row>
    <row r="479" spans="1:6" s="17" customFormat="1" x14ac:dyDescent="0.2">
      <c r="A479" s="16"/>
      <c r="C479" s="129"/>
      <c r="D479" s="14"/>
      <c r="E479" s="14"/>
      <c r="F479" s="14"/>
    </row>
    <row r="480" spans="1:6" s="17" customFormat="1" x14ac:dyDescent="0.2">
      <c r="A480" s="16"/>
      <c r="C480" s="129"/>
      <c r="D480" s="14"/>
      <c r="E480" s="14"/>
      <c r="F480" s="14"/>
    </row>
    <row r="481" spans="1:6" s="17" customFormat="1" x14ac:dyDescent="0.2">
      <c r="A481" s="16"/>
      <c r="C481" s="129"/>
      <c r="D481" s="14"/>
      <c r="E481" s="14"/>
      <c r="F481" s="14"/>
    </row>
    <row r="482" spans="1:6" s="17" customFormat="1" x14ac:dyDescent="0.2">
      <c r="A482" s="16"/>
      <c r="C482" s="129"/>
      <c r="D482" s="14"/>
      <c r="E482" s="14"/>
      <c r="F482" s="14"/>
    </row>
    <row r="483" spans="1:6" s="17" customFormat="1" x14ac:dyDescent="0.2">
      <c r="A483" s="16"/>
      <c r="C483" s="129"/>
      <c r="D483" s="14"/>
      <c r="E483" s="14"/>
      <c r="F483" s="14"/>
    </row>
    <row r="484" spans="1:6" s="17" customFormat="1" x14ac:dyDescent="0.2">
      <c r="A484" s="16"/>
      <c r="C484" s="129"/>
      <c r="D484" s="14"/>
      <c r="E484" s="14"/>
      <c r="F484" s="14"/>
    </row>
    <row r="485" spans="1:6" s="17" customFormat="1" x14ac:dyDescent="0.2">
      <c r="A485" s="16"/>
      <c r="C485" s="129"/>
      <c r="D485" s="14"/>
      <c r="E485" s="14"/>
      <c r="F485" s="14"/>
    </row>
    <row r="486" spans="1:6" s="17" customFormat="1" x14ac:dyDescent="0.2">
      <c r="A486" s="16"/>
      <c r="C486" s="129"/>
      <c r="D486" s="14"/>
      <c r="E486" s="14"/>
      <c r="F486" s="14"/>
    </row>
    <row r="487" spans="1:6" s="17" customFormat="1" x14ac:dyDescent="0.2">
      <c r="A487" s="16"/>
      <c r="C487" s="129"/>
      <c r="D487" s="14"/>
      <c r="E487" s="14"/>
      <c r="F487" s="14"/>
    </row>
    <row r="488" spans="1:6" s="17" customFormat="1" x14ac:dyDescent="0.2">
      <c r="A488" s="16"/>
      <c r="C488" s="129"/>
      <c r="D488" s="14"/>
      <c r="E488" s="14"/>
      <c r="F488" s="14"/>
    </row>
    <row r="489" spans="1:6" s="17" customFormat="1" x14ac:dyDescent="0.2">
      <c r="A489" s="16"/>
      <c r="C489" s="129"/>
      <c r="D489" s="14"/>
      <c r="E489" s="14"/>
      <c r="F489" s="14"/>
    </row>
    <row r="490" spans="1:6" s="17" customFormat="1" x14ac:dyDescent="0.2">
      <c r="A490" s="16"/>
      <c r="C490" s="129"/>
      <c r="D490" s="14"/>
      <c r="E490" s="14"/>
      <c r="F490" s="14"/>
    </row>
    <row r="491" spans="1:6" s="17" customFormat="1" x14ac:dyDescent="0.2">
      <c r="A491" s="16"/>
      <c r="C491" s="129"/>
      <c r="D491" s="14"/>
      <c r="E491" s="14"/>
      <c r="F491" s="14"/>
    </row>
    <row r="492" spans="1:6" s="17" customFormat="1" x14ac:dyDescent="0.2">
      <c r="A492" s="16"/>
      <c r="C492" s="129"/>
      <c r="D492" s="14"/>
      <c r="E492" s="14"/>
      <c r="F492" s="14"/>
    </row>
    <row r="493" spans="1:6" s="17" customFormat="1" x14ac:dyDescent="0.2">
      <c r="A493" s="16"/>
      <c r="C493" s="129"/>
      <c r="D493" s="14"/>
      <c r="E493" s="14"/>
      <c r="F493" s="14"/>
    </row>
    <row r="494" spans="1:6" s="17" customFormat="1" x14ac:dyDescent="0.2">
      <c r="A494" s="16"/>
      <c r="C494" s="129"/>
      <c r="D494" s="14"/>
      <c r="E494" s="14"/>
      <c r="F494" s="14"/>
    </row>
    <row r="495" spans="1:6" s="17" customFormat="1" x14ac:dyDescent="0.2">
      <c r="A495" s="16"/>
      <c r="C495" s="129"/>
      <c r="D495" s="14"/>
      <c r="E495" s="14"/>
      <c r="F495" s="14"/>
    </row>
    <row r="496" spans="1:6" s="17" customFormat="1" x14ac:dyDescent="0.2">
      <c r="A496" s="16"/>
      <c r="C496" s="129"/>
      <c r="D496" s="14"/>
      <c r="E496" s="14"/>
      <c r="F496" s="14"/>
    </row>
    <row r="497" spans="1:6" s="17" customFormat="1" x14ac:dyDescent="0.2">
      <c r="A497" s="16"/>
      <c r="C497" s="129"/>
      <c r="D497" s="14"/>
      <c r="E497" s="14"/>
      <c r="F497" s="14"/>
    </row>
    <row r="498" spans="1:6" s="17" customFormat="1" x14ac:dyDescent="0.2">
      <c r="A498" s="16"/>
      <c r="C498" s="129"/>
      <c r="D498" s="14"/>
      <c r="E498" s="14"/>
      <c r="F498" s="14"/>
    </row>
    <row r="499" spans="1:6" s="17" customFormat="1" x14ac:dyDescent="0.2">
      <c r="A499" s="16"/>
      <c r="C499" s="129"/>
      <c r="D499" s="14"/>
      <c r="E499" s="14"/>
      <c r="F499" s="14"/>
    </row>
    <row r="500" spans="1:6" s="17" customFormat="1" x14ac:dyDescent="0.2">
      <c r="A500" s="16"/>
      <c r="C500" s="129"/>
      <c r="D500" s="14"/>
      <c r="E500" s="14"/>
      <c r="F500" s="14"/>
    </row>
    <row r="501" spans="1:6" s="17" customFormat="1" x14ac:dyDescent="0.2">
      <c r="A501" s="16"/>
      <c r="C501" s="129"/>
      <c r="D501" s="14"/>
      <c r="E501" s="14"/>
      <c r="F501" s="14"/>
    </row>
    <row r="502" spans="1:6" s="17" customFormat="1" x14ac:dyDescent="0.2">
      <c r="A502" s="16"/>
      <c r="C502" s="129"/>
      <c r="D502" s="14"/>
      <c r="E502" s="14"/>
      <c r="F502" s="14"/>
    </row>
    <row r="503" spans="1:6" s="17" customFormat="1" x14ac:dyDescent="0.2">
      <c r="A503" s="16"/>
      <c r="C503" s="129"/>
      <c r="D503" s="14"/>
      <c r="E503" s="14"/>
      <c r="F503" s="14"/>
    </row>
    <row r="504" spans="1:6" s="17" customFormat="1" x14ac:dyDescent="0.2">
      <c r="A504" s="16"/>
      <c r="C504" s="129"/>
      <c r="D504" s="14"/>
      <c r="E504" s="14"/>
      <c r="F504" s="14"/>
    </row>
    <row r="505" spans="1:6" s="17" customFormat="1" x14ac:dyDescent="0.2">
      <c r="A505" s="16"/>
      <c r="C505" s="129"/>
      <c r="D505" s="14"/>
      <c r="E505" s="14"/>
      <c r="F505" s="14"/>
    </row>
    <row r="506" spans="1:6" s="17" customFormat="1" x14ac:dyDescent="0.2">
      <c r="A506" s="16"/>
      <c r="C506" s="129"/>
      <c r="D506" s="14"/>
      <c r="E506" s="14"/>
      <c r="F506" s="14"/>
    </row>
    <row r="507" spans="1:6" s="17" customFormat="1" x14ac:dyDescent="0.2">
      <c r="A507" s="16"/>
      <c r="C507" s="129"/>
      <c r="D507" s="14"/>
      <c r="E507" s="14"/>
      <c r="F507" s="14"/>
    </row>
    <row r="508" spans="1:6" s="17" customFormat="1" x14ac:dyDescent="0.2">
      <c r="A508" s="16"/>
      <c r="C508" s="129"/>
      <c r="D508" s="14"/>
      <c r="E508" s="14"/>
      <c r="F508" s="14"/>
    </row>
    <row r="509" spans="1:6" s="17" customFormat="1" x14ac:dyDescent="0.2">
      <c r="A509" s="16"/>
      <c r="C509" s="129"/>
      <c r="D509" s="14"/>
      <c r="E509" s="14"/>
      <c r="F509" s="14"/>
    </row>
    <row r="510" spans="1:6" s="17" customFormat="1" x14ac:dyDescent="0.2">
      <c r="A510" s="16"/>
      <c r="C510" s="129"/>
      <c r="D510" s="14"/>
      <c r="E510" s="14"/>
      <c r="F510" s="14"/>
    </row>
    <row r="511" spans="1:6" s="17" customFormat="1" x14ac:dyDescent="0.2">
      <c r="A511" s="16"/>
      <c r="C511" s="129"/>
      <c r="D511" s="14"/>
      <c r="E511" s="14"/>
      <c r="F511" s="14"/>
    </row>
    <row r="512" spans="1:6" s="17" customFormat="1" x14ac:dyDescent="0.2">
      <c r="A512" s="16"/>
      <c r="C512" s="129"/>
      <c r="D512" s="14"/>
      <c r="E512" s="14"/>
      <c r="F512" s="14"/>
    </row>
    <row r="513" spans="1:6" s="17" customFormat="1" x14ac:dyDescent="0.2">
      <c r="A513" s="16"/>
      <c r="C513" s="129"/>
      <c r="D513" s="14"/>
      <c r="E513" s="14"/>
      <c r="F513" s="14"/>
    </row>
    <row r="514" spans="1:6" s="17" customFormat="1" x14ac:dyDescent="0.2">
      <c r="A514" s="16"/>
      <c r="C514" s="129"/>
      <c r="D514" s="14"/>
      <c r="E514" s="14"/>
      <c r="F514" s="14"/>
    </row>
    <row r="515" spans="1:6" s="17" customFormat="1" x14ac:dyDescent="0.2">
      <c r="A515" s="16"/>
      <c r="C515" s="129"/>
      <c r="D515" s="14"/>
      <c r="E515" s="14"/>
      <c r="F515" s="14"/>
    </row>
    <row r="516" spans="1:6" s="17" customFormat="1" x14ac:dyDescent="0.2">
      <c r="A516" s="16"/>
      <c r="C516" s="129"/>
      <c r="D516" s="14"/>
      <c r="E516" s="14"/>
      <c r="F516" s="14"/>
    </row>
    <row r="517" spans="1:6" s="17" customFormat="1" x14ac:dyDescent="0.2">
      <c r="A517" s="16"/>
      <c r="C517" s="129"/>
      <c r="D517" s="14"/>
      <c r="E517" s="14"/>
      <c r="F517" s="14"/>
    </row>
    <row r="518" spans="1:6" s="17" customFormat="1" x14ac:dyDescent="0.2">
      <c r="A518" s="16"/>
      <c r="C518" s="129"/>
      <c r="D518" s="14"/>
      <c r="E518" s="14"/>
      <c r="F518" s="14"/>
    </row>
    <row r="519" spans="1:6" s="17" customFormat="1" x14ac:dyDescent="0.2">
      <c r="A519" s="16"/>
      <c r="C519" s="129"/>
      <c r="D519" s="14"/>
      <c r="E519" s="14"/>
      <c r="F519" s="14"/>
    </row>
    <row r="520" spans="1:6" s="17" customFormat="1" x14ac:dyDescent="0.2">
      <c r="A520" s="16"/>
      <c r="C520" s="129"/>
      <c r="D520" s="14"/>
      <c r="E520" s="14"/>
      <c r="F520" s="14"/>
    </row>
    <row r="521" spans="1:6" s="17" customFormat="1" x14ac:dyDescent="0.2">
      <c r="A521" s="16"/>
      <c r="C521" s="129"/>
      <c r="D521" s="14"/>
      <c r="E521" s="14"/>
      <c r="F521" s="14"/>
    </row>
    <row r="522" spans="1:6" s="17" customFormat="1" x14ac:dyDescent="0.2">
      <c r="A522" s="16"/>
      <c r="C522" s="129"/>
      <c r="D522" s="14"/>
      <c r="E522" s="14"/>
      <c r="F522" s="14"/>
    </row>
    <row r="523" spans="1:6" s="17" customFormat="1" x14ac:dyDescent="0.2">
      <c r="A523" s="16"/>
      <c r="C523" s="129"/>
      <c r="D523" s="14"/>
      <c r="E523" s="14"/>
      <c r="F523" s="14"/>
    </row>
    <row r="524" spans="1:6" s="17" customFormat="1" x14ac:dyDescent="0.2">
      <c r="A524" s="16"/>
      <c r="C524" s="129"/>
      <c r="D524" s="14"/>
      <c r="E524" s="14"/>
      <c r="F524" s="14"/>
    </row>
    <row r="525" spans="1:6" s="17" customFormat="1" x14ac:dyDescent="0.2">
      <c r="A525" s="16"/>
      <c r="C525" s="129"/>
      <c r="D525" s="14"/>
      <c r="E525" s="14"/>
      <c r="F525" s="14"/>
    </row>
    <row r="526" spans="1:6" s="17" customFormat="1" x14ac:dyDescent="0.2">
      <c r="A526" s="16"/>
      <c r="C526" s="129"/>
      <c r="D526" s="14"/>
      <c r="E526" s="14"/>
      <c r="F526" s="14"/>
    </row>
    <row r="527" spans="1:6" s="17" customFormat="1" x14ac:dyDescent="0.2">
      <c r="A527" s="16"/>
      <c r="C527" s="129"/>
      <c r="D527" s="14"/>
      <c r="E527" s="14"/>
      <c r="F527" s="14"/>
    </row>
    <row r="528" spans="1:6" s="17" customFormat="1" x14ac:dyDescent="0.2">
      <c r="A528" s="16"/>
      <c r="C528" s="129"/>
      <c r="D528" s="14"/>
      <c r="E528" s="14"/>
      <c r="F528" s="14"/>
    </row>
    <row r="529" spans="1:6" s="17" customFormat="1" x14ac:dyDescent="0.2">
      <c r="A529" s="16"/>
      <c r="C529" s="129"/>
      <c r="D529" s="14"/>
      <c r="E529" s="14"/>
      <c r="F529" s="14"/>
    </row>
    <row r="530" spans="1:6" s="17" customFormat="1" x14ac:dyDescent="0.2">
      <c r="A530" s="16"/>
      <c r="C530" s="129"/>
      <c r="D530" s="14"/>
      <c r="E530" s="14"/>
      <c r="F530" s="14"/>
    </row>
    <row r="531" spans="1:6" s="17" customFormat="1" x14ac:dyDescent="0.2">
      <c r="A531" s="16"/>
      <c r="C531" s="129"/>
      <c r="D531" s="14"/>
      <c r="E531" s="14"/>
      <c r="F531" s="14"/>
    </row>
    <row r="532" spans="1:6" s="17" customFormat="1" x14ac:dyDescent="0.2">
      <c r="A532" s="16"/>
      <c r="C532" s="129"/>
      <c r="D532" s="14"/>
      <c r="E532" s="14"/>
      <c r="F532" s="14"/>
    </row>
    <row r="533" spans="1:6" s="17" customFormat="1" x14ac:dyDescent="0.2">
      <c r="A533" s="16"/>
      <c r="C533" s="129"/>
      <c r="D533" s="14"/>
      <c r="E533" s="14"/>
      <c r="F533" s="14"/>
    </row>
    <row r="534" spans="1:6" s="17" customFormat="1" x14ac:dyDescent="0.2">
      <c r="A534" s="16"/>
      <c r="C534" s="129"/>
      <c r="D534" s="14"/>
      <c r="E534" s="14"/>
      <c r="F534" s="14"/>
    </row>
    <row r="535" spans="1:6" s="17" customFormat="1" x14ac:dyDescent="0.2">
      <c r="A535" s="16"/>
      <c r="C535" s="129"/>
      <c r="D535" s="14"/>
      <c r="E535" s="14"/>
      <c r="F535" s="14"/>
    </row>
    <row r="536" spans="1:6" s="17" customFormat="1" x14ac:dyDescent="0.2">
      <c r="A536" s="16"/>
      <c r="C536" s="129"/>
      <c r="D536" s="14"/>
      <c r="E536" s="14"/>
      <c r="F536" s="14"/>
    </row>
    <row r="537" spans="1:6" s="17" customFormat="1" x14ac:dyDescent="0.2">
      <c r="A537" s="16"/>
      <c r="C537" s="129"/>
      <c r="D537" s="14"/>
      <c r="E537" s="14"/>
      <c r="F537" s="14"/>
    </row>
    <row r="538" spans="1:6" s="17" customFormat="1" x14ac:dyDescent="0.2">
      <c r="A538" s="16"/>
      <c r="C538" s="129"/>
      <c r="D538" s="14"/>
      <c r="E538" s="14"/>
      <c r="F538" s="14"/>
    </row>
    <row r="539" spans="1:6" s="17" customFormat="1" x14ac:dyDescent="0.2">
      <c r="A539" s="16"/>
      <c r="C539" s="129"/>
      <c r="D539" s="14"/>
      <c r="E539" s="14"/>
      <c r="F539" s="14"/>
    </row>
    <row r="540" spans="1:6" s="17" customFormat="1" x14ac:dyDescent="0.2">
      <c r="A540" s="16"/>
      <c r="C540" s="129"/>
      <c r="D540" s="14"/>
      <c r="E540" s="14"/>
      <c r="F540" s="14"/>
    </row>
    <row r="541" spans="1:6" s="17" customFormat="1" x14ac:dyDescent="0.2">
      <c r="A541" s="16"/>
      <c r="C541" s="129"/>
      <c r="D541" s="14"/>
      <c r="E541" s="14"/>
      <c r="F541" s="14"/>
    </row>
    <row r="542" spans="1:6" s="17" customFormat="1" x14ac:dyDescent="0.2">
      <c r="A542" s="16"/>
      <c r="C542" s="129"/>
      <c r="D542" s="14"/>
      <c r="E542" s="14"/>
      <c r="F542" s="14"/>
    </row>
    <row r="543" spans="1:6" s="17" customFormat="1" x14ac:dyDescent="0.2">
      <c r="A543" s="16"/>
      <c r="C543" s="129"/>
      <c r="D543" s="14"/>
      <c r="E543" s="14"/>
      <c r="F543" s="14"/>
    </row>
    <row r="544" spans="1:6" s="17" customFormat="1" x14ac:dyDescent="0.2">
      <c r="A544" s="16"/>
      <c r="C544" s="129"/>
      <c r="D544" s="14"/>
      <c r="E544" s="14"/>
      <c r="F544" s="14"/>
    </row>
    <row r="545" spans="1:6" s="17" customFormat="1" x14ac:dyDescent="0.2">
      <c r="A545" s="16"/>
      <c r="C545" s="129"/>
      <c r="D545" s="14"/>
      <c r="E545" s="14"/>
      <c r="F545" s="14"/>
    </row>
    <row r="546" spans="1:6" s="17" customFormat="1" x14ac:dyDescent="0.2">
      <c r="A546" s="16"/>
      <c r="C546" s="129"/>
      <c r="D546" s="14"/>
      <c r="E546" s="14"/>
      <c r="F546" s="14"/>
    </row>
    <row r="547" spans="1:6" s="17" customFormat="1" x14ac:dyDescent="0.2">
      <c r="A547" s="16"/>
      <c r="C547" s="129"/>
      <c r="D547" s="14"/>
      <c r="E547" s="14"/>
      <c r="F547" s="14"/>
    </row>
    <row r="548" spans="1:6" s="17" customFormat="1" x14ac:dyDescent="0.2">
      <c r="A548" s="16"/>
      <c r="C548" s="129"/>
      <c r="D548" s="14"/>
      <c r="E548" s="14"/>
      <c r="F548" s="14"/>
    </row>
    <row r="549" spans="1:6" s="17" customFormat="1" x14ac:dyDescent="0.2">
      <c r="A549" s="16"/>
      <c r="C549" s="129"/>
      <c r="D549" s="14"/>
      <c r="E549" s="14"/>
      <c r="F549" s="14"/>
    </row>
    <row r="550" spans="1:6" s="17" customFormat="1" x14ac:dyDescent="0.2">
      <c r="A550" s="16"/>
      <c r="C550" s="129"/>
      <c r="D550" s="14"/>
      <c r="E550" s="14"/>
      <c r="F550" s="14"/>
    </row>
    <row r="551" spans="1:6" s="17" customFormat="1" x14ac:dyDescent="0.2">
      <c r="A551" s="16"/>
      <c r="C551" s="129"/>
      <c r="D551" s="14"/>
      <c r="E551" s="14"/>
      <c r="F551" s="14"/>
    </row>
    <row r="552" spans="1:6" s="17" customFormat="1" x14ac:dyDescent="0.2">
      <c r="A552" s="16"/>
      <c r="C552" s="129"/>
      <c r="D552" s="14"/>
      <c r="E552" s="14"/>
      <c r="F552" s="14"/>
    </row>
    <row r="553" spans="1:6" s="17" customFormat="1" x14ac:dyDescent="0.2">
      <c r="A553" s="16"/>
      <c r="C553" s="129"/>
      <c r="D553" s="14"/>
      <c r="E553" s="14"/>
      <c r="F553" s="14"/>
    </row>
    <row r="554" spans="1:6" s="17" customFormat="1" x14ac:dyDescent="0.2">
      <c r="A554" s="16"/>
      <c r="C554" s="129"/>
      <c r="D554" s="14"/>
      <c r="E554" s="14"/>
      <c r="F554" s="14"/>
    </row>
    <row r="555" spans="1:6" s="17" customFormat="1" x14ac:dyDescent="0.2">
      <c r="A555" s="16"/>
      <c r="C555" s="129"/>
      <c r="D555" s="14"/>
      <c r="E555" s="14"/>
      <c r="F555" s="14"/>
    </row>
    <row r="556" spans="1:6" s="17" customFormat="1" x14ac:dyDescent="0.2">
      <c r="A556" s="16"/>
      <c r="C556" s="129"/>
      <c r="D556" s="14"/>
      <c r="E556" s="14"/>
      <c r="F556" s="14"/>
    </row>
    <row r="557" spans="1:6" s="17" customFormat="1" x14ac:dyDescent="0.2">
      <c r="A557" s="16"/>
      <c r="C557" s="129"/>
      <c r="D557" s="14"/>
      <c r="E557" s="14"/>
      <c r="F557" s="14"/>
    </row>
    <row r="558" spans="1:6" s="17" customFormat="1" x14ac:dyDescent="0.2">
      <c r="A558" s="16"/>
      <c r="C558" s="129"/>
      <c r="D558" s="14"/>
      <c r="E558" s="14"/>
      <c r="F558" s="14"/>
    </row>
    <row r="559" spans="1:6" s="17" customFormat="1" x14ac:dyDescent="0.2">
      <c r="A559" s="16"/>
      <c r="C559" s="129"/>
      <c r="D559" s="14"/>
      <c r="E559" s="14"/>
      <c r="F559" s="14"/>
    </row>
    <row r="560" spans="1:6" s="17" customFormat="1" x14ac:dyDescent="0.2">
      <c r="A560" s="16"/>
      <c r="C560" s="129"/>
      <c r="D560" s="14"/>
      <c r="E560" s="14"/>
      <c r="F560" s="14"/>
    </row>
    <row r="561" spans="1:6" s="17" customFormat="1" x14ac:dyDescent="0.2">
      <c r="A561" s="16"/>
      <c r="C561" s="129"/>
      <c r="D561" s="14"/>
      <c r="E561" s="14"/>
      <c r="F561" s="14"/>
    </row>
    <row r="562" spans="1:6" s="17" customFormat="1" x14ac:dyDescent="0.2">
      <c r="A562" s="16"/>
      <c r="C562" s="129"/>
      <c r="D562" s="14"/>
      <c r="E562" s="14"/>
      <c r="F562" s="14"/>
    </row>
    <row r="563" spans="1:6" s="17" customFormat="1" x14ac:dyDescent="0.2">
      <c r="A563" s="16"/>
      <c r="C563" s="129"/>
      <c r="D563" s="14"/>
      <c r="E563" s="14"/>
      <c r="F563" s="14"/>
    </row>
    <row r="564" spans="1:6" s="17" customFormat="1" x14ac:dyDescent="0.2">
      <c r="A564" s="16"/>
      <c r="C564" s="129"/>
      <c r="D564" s="14"/>
      <c r="E564" s="14"/>
      <c r="F564" s="14"/>
    </row>
    <row r="565" spans="1:6" s="17" customFormat="1" x14ac:dyDescent="0.2">
      <c r="A565" s="16"/>
      <c r="C565" s="129"/>
      <c r="D565" s="14"/>
      <c r="E565" s="14"/>
      <c r="F565" s="14"/>
    </row>
    <row r="566" spans="1:6" s="17" customFormat="1" x14ac:dyDescent="0.2">
      <c r="A566" s="16"/>
      <c r="C566" s="129"/>
      <c r="D566" s="14"/>
      <c r="E566" s="14"/>
      <c r="F566" s="14"/>
    </row>
    <row r="567" spans="1:6" s="17" customFormat="1" x14ac:dyDescent="0.2">
      <c r="A567" s="16"/>
      <c r="C567" s="129"/>
      <c r="D567" s="14"/>
      <c r="E567" s="14"/>
      <c r="F567" s="14"/>
    </row>
    <row r="568" spans="1:6" x14ac:dyDescent="0.2">
      <c r="F568" s="14"/>
    </row>
    <row r="569" spans="1:6" x14ac:dyDescent="0.2">
      <c r="F569" s="14"/>
    </row>
    <row r="570" spans="1:6" x14ac:dyDescent="0.2">
      <c r="F570" s="14"/>
    </row>
    <row r="571" spans="1:6" x14ac:dyDescent="0.2">
      <c r="F571" s="14"/>
    </row>
    <row r="572" spans="1:6" x14ac:dyDescent="0.2">
      <c r="F572" s="14"/>
    </row>
    <row r="573" spans="1:6" x14ac:dyDescent="0.2">
      <c r="F573" s="14"/>
    </row>
    <row r="574" spans="1:6" x14ac:dyDescent="0.2">
      <c r="F574" s="14"/>
    </row>
    <row r="575" spans="1:6" x14ac:dyDescent="0.2">
      <c r="F575" s="14"/>
    </row>
    <row r="576" spans="1:6" x14ac:dyDescent="0.2">
      <c r="F576" s="14"/>
    </row>
    <row r="577" spans="6:6" x14ac:dyDescent="0.2">
      <c r="F577" s="14"/>
    </row>
    <row r="578" spans="6:6" x14ac:dyDescent="0.2">
      <c r="F578" s="14"/>
    </row>
    <row r="579" spans="6:6" x14ac:dyDescent="0.2">
      <c r="F579" s="14"/>
    </row>
    <row r="580" spans="6:6" x14ac:dyDescent="0.2">
      <c r="F580" s="14"/>
    </row>
    <row r="581" spans="6:6" x14ac:dyDescent="0.2">
      <c r="F581" s="14"/>
    </row>
    <row r="582" spans="6:6" x14ac:dyDescent="0.2">
      <c r="F582" s="14"/>
    </row>
    <row r="583" spans="6:6" x14ac:dyDescent="0.2">
      <c r="F583" s="14"/>
    </row>
    <row r="584" spans="6:6" x14ac:dyDescent="0.2">
      <c r="F584" s="14"/>
    </row>
    <row r="585" spans="6:6" x14ac:dyDescent="0.2">
      <c r="F585" s="14"/>
    </row>
    <row r="586" spans="6:6" x14ac:dyDescent="0.2">
      <c r="F586" s="14"/>
    </row>
    <row r="587" spans="6:6" x14ac:dyDescent="0.2">
      <c r="F587" s="14"/>
    </row>
    <row r="588" spans="6:6" x14ac:dyDescent="0.2">
      <c r="F588" s="14"/>
    </row>
    <row r="589" spans="6:6" x14ac:dyDescent="0.2">
      <c r="F589" s="14"/>
    </row>
    <row r="590" spans="6:6" x14ac:dyDescent="0.2">
      <c r="F590" s="14"/>
    </row>
    <row r="591" spans="6:6" x14ac:dyDescent="0.2">
      <c r="F591" s="14"/>
    </row>
    <row r="592" spans="6:6" x14ac:dyDescent="0.2">
      <c r="F592" s="14"/>
    </row>
    <row r="593" spans="6:6" x14ac:dyDescent="0.2">
      <c r="F593" s="14"/>
    </row>
    <row r="594" spans="6:6" x14ac:dyDescent="0.2">
      <c r="F594" s="14"/>
    </row>
    <row r="595" spans="6:6" x14ac:dyDescent="0.2">
      <c r="F595" s="14"/>
    </row>
    <row r="596" spans="6:6" x14ac:dyDescent="0.2">
      <c r="F596" s="14"/>
    </row>
    <row r="597" spans="6:6" x14ac:dyDescent="0.2">
      <c r="F597" s="14"/>
    </row>
    <row r="598" spans="6:6" x14ac:dyDescent="0.2">
      <c r="F598" s="14"/>
    </row>
    <row r="599" spans="6:6" x14ac:dyDescent="0.2">
      <c r="F599" s="14"/>
    </row>
    <row r="600" spans="6:6" x14ac:dyDescent="0.2">
      <c r="F600" s="14"/>
    </row>
    <row r="601" spans="6:6" x14ac:dyDescent="0.2">
      <c r="F601" s="14"/>
    </row>
    <row r="602" spans="6:6" x14ac:dyDescent="0.2">
      <c r="F602" s="14"/>
    </row>
    <row r="603" spans="6:6" x14ac:dyDescent="0.2">
      <c r="F603" s="14"/>
    </row>
    <row r="604" spans="6:6" x14ac:dyDescent="0.2">
      <c r="F604" s="14"/>
    </row>
    <row r="605" spans="6:6" x14ac:dyDescent="0.2">
      <c r="F605" s="14"/>
    </row>
    <row r="606" spans="6:6" x14ac:dyDescent="0.2">
      <c r="F606" s="14"/>
    </row>
    <row r="607" spans="6:6" x14ac:dyDescent="0.2">
      <c r="F607" s="14"/>
    </row>
    <row r="608" spans="6:6" x14ac:dyDescent="0.2">
      <c r="F608" s="14"/>
    </row>
    <row r="609" spans="6:6" x14ac:dyDescent="0.2">
      <c r="F609" s="14"/>
    </row>
    <row r="610" spans="6:6" x14ac:dyDescent="0.2">
      <c r="F610" s="14"/>
    </row>
    <row r="611" spans="6:6" x14ac:dyDescent="0.2">
      <c r="F611" s="14"/>
    </row>
    <row r="612" spans="6:6" x14ac:dyDescent="0.2">
      <c r="F612" s="14"/>
    </row>
    <row r="613" spans="6:6" x14ac:dyDescent="0.2">
      <c r="F613" s="14"/>
    </row>
    <row r="614" spans="6:6" x14ac:dyDescent="0.2">
      <c r="F614" s="14"/>
    </row>
    <row r="615" spans="6:6" x14ac:dyDescent="0.2">
      <c r="F615" s="14"/>
    </row>
    <row r="616" spans="6:6" x14ac:dyDescent="0.2">
      <c r="F616" s="14"/>
    </row>
    <row r="617" spans="6:6" x14ac:dyDescent="0.2">
      <c r="F617" s="14"/>
    </row>
    <row r="618" spans="6:6" x14ac:dyDescent="0.2">
      <c r="F618" s="14"/>
    </row>
    <row r="619" spans="6:6" x14ac:dyDescent="0.2">
      <c r="F619" s="14"/>
    </row>
    <row r="620" spans="6:6" x14ac:dyDescent="0.2">
      <c r="F620" s="14"/>
    </row>
    <row r="621" spans="6:6" x14ac:dyDescent="0.2">
      <c r="F621" s="14"/>
    </row>
    <row r="622" spans="6:6" x14ac:dyDescent="0.2">
      <c r="F622" s="14"/>
    </row>
    <row r="623" spans="6:6" x14ac:dyDescent="0.2">
      <c r="F623" s="14"/>
    </row>
    <row r="624" spans="6:6" x14ac:dyDescent="0.2">
      <c r="F624" s="14"/>
    </row>
    <row r="625" spans="6:6" x14ac:dyDescent="0.2">
      <c r="F625" s="14"/>
    </row>
    <row r="626" spans="6:6" x14ac:dyDescent="0.2">
      <c r="F626" s="14"/>
    </row>
    <row r="627" spans="6:6" x14ac:dyDescent="0.2">
      <c r="F627" s="14"/>
    </row>
    <row r="628" spans="6:6" x14ac:dyDescent="0.2">
      <c r="F628" s="14"/>
    </row>
    <row r="629" spans="6:6" x14ac:dyDescent="0.2">
      <c r="F629" s="14"/>
    </row>
    <row r="630" spans="6:6" x14ac:dyDescent="0.2">
      <c r="F630" s="14"/>
    </row>
    <row r="631" spans="6:6" x14ac:dyDescent="0.2">
      <c r="F631" s="14"/>
    </row>
    <row r="632" spans="6:6" x14ac:dyDescent="0.2">
      <c r="F632" s="14"/>
    </row>
    <row r="633" spans="6:6" x14ac:dyDescent="0.2">
      <c r="F633" s="14"/>
    </row>
    <row r="634" spans="6:6" x14ac:dyDescent="0.2">
      <c r="F634" s="14"/>
    </row>
    <row r="635" spans="6:6" x14ac:dyDescent="0.2">
      <c r="F635" s="14"/>
    </row>
    <row r="636" spans="6:6" x14ac:dyDescent="0.2">
      <c r="F636" s="14"/>
    </row>
    <row r="637" spans="6:6" x14ac:dyDescent="0.2">
      <c r="F637" s="14"/>
    </row>
    <row r="638" spans="6:6" x14ac:dyDescent="0.2">
      <c r="F638" s="14"/>
    </row>
    <row r="639" spans="6:6" x14ac:dyDescent="0.2">
      <c r="F639" s="14"/>
    </row>
    <row r="640" spans="6:6" x14ac:dyDescent="0.2">
      <c r="F640" s="14"/>
    </row>
    <row r="641" spans="6:6" x14ac:dyDescent="0.2">
      <c r="F641" s="14"/>
    </row>
    <row r="642" spans="6:6" x14ac:dyDescent="0.2">
      <c r="F642" s="14"/>
    </row>
    <row r="643" spans="6:6" x14ac:dyDescent="0.2">
      <c r="F643" s="14"/>
    </row>
    <row r="644" spans="6:6" x14ac:dyDescent="0.2">
      <c r="F644" s="14"/>
    </row>
    <row r="645" spans="6:6" x14ac:dyDescent="0.2">
      <c r="F645" s="14"/>
    </row>
    <row r="646" spans="6:6" x14ac:dyDescent="0.2">
      <c r="F646" s="14"/>
    </row>
    <row r="647" spans="6:6" x14ac:dyDescent="0.2">
      <c r="F647" s="14"/>
    </row>
    <row r="648" spans="6:6" x14ac:dyDescent="0.2">
      <c r="F648" s="14"/>
    </row>
    <row r="649" spans="6:6" x14ac:dyDescent="0.2">
      <c r="F649" s="14"/>
    </row>
    <row r="650" spans="6:6" x14ac:dyDescent="0.2">
      <c r="F650" s="14"/>
    </row>
    <row r="651" spans="6:6" x14ac:dyDescent="0.2">
      <c r="F651" s="14"/>
    </row>
    <row r="652" spans="6:6" x14ac:dyDescent="0.2">
      <c r="F652" s="14"/>
    </row>
    <row r="653" spans="6:6" x14ac:dyDescent="0.2">
      <c r="F653" s="14"/>
    </row>
    <row r="654" spans="6:6" x14ac:dyDescent="0.2">
      <c r="F654" s="14"/>
    </row>
    <row r="655" spans="6:6" x14ac:dyDescent="0.2">
      <c r="F655" s="14"/>
    </row>
    <row r="656" spans="6:6" x14ac:dyDescent="0.2">
      <c r="F656" s="14"/>
    </row>
    <row r="657" spans="6:6" x14ac:dyDescent="0.2">
      <c r="F657" s="14"/>
    </row>
    <row r="658" spans="6:6" x14ac:dyDescent="0.2">
      <c r="F658" s="14"/>
    </row>
    <row r="659" spans="6:6" x14ac:dyDescent="0.2">
      <c r="F659" s="14"/>
    </row>
    <row r="660" spans="6:6" x14ac:dyDescent="0.2">
      <c r="F660" s="14"/>
    </row>
    <row r="661" spans="6:6" x14ac:dyDescent="0.2">
      <c r="F661" s="14"/>
    </row>
    <row r="662" spans="6:6" x14ac:dyDescent="0.2">
      <c r="F662" s="14"/>
    </row>
    <row r="663" spans="6:6" x14ac:dyDescent="0.2">
      <c r="F663" s="14"/>
    </row>
    <row r="664" spans="6:6" x14ac:dyDescent="0.2">
      <c r="F664" s="14"/>
    </row>
    <row r="665" spans="6:6" x14ac:dyDescent="0.2">
      <c r="F665" s="14"/>
    </row>
    <row r="666" spans="6:6" x14ac:dyDescent="0.2">
      <c r="F666" s="14"/>
    </row>
    <row r="667" spans="6:6" x14ac:dyDescent="0.2">
      <c r="F667" s="14"/>
    </row>
    <row r="668" spans="6:6" x14ac:dyDescent="0.2">
      <c r="F668" s="14"/>
    </row>
    <row r="669" spans="6:6" x14ac:dyDescent="0.2">
      <c r="F669" s="14"/>
    </row>
    <row r="670" spans="6:6" x14ac:dyDescent="0.2">
      <c r="F670" s="14"/>
    </row>
    <row r="671" spans="6:6" x14ac:dyDescent="0.2">
      <c r="F671" s="14"/>
    </row>
    <row r="672" spans="6:6" x14ac:dyDescent="0.2">
      <c r="F672" s="14"/>
    </row>
    <row r="673" spans="6:6" x14ac:dyDescent="0.2">
      <c r="F673" s="14"/>
    </row>
    <row r="674" spans="6:6" x14ac:dyDescent="0.2">
      <c r="F674" s="14"/>
    </row>
    <row r="675" spans="6:6" x14ac:dyDescent="0.2">
      <c r="F675" s="14"/>
    </row>
    <row r="676" spans="6:6" x14ac:dyDescent="0.2">
      <c r="F676" s="14"/>
    </row>
    <row r="677" spans="6:6" x14ac:dyDescent="0.2">
      <c r="F677" s="14"/>
    </row>
    <row r="678" spans="6:6" x14ac:dyDescent="0.2">
      <c r="F678" s="14"/>
    </row>
    <row r="679" spans="6:6" x14ac:dyDescent="0.2">
      <c r="F679" s="14"/>
    </row>
    <row r="680" spans="6:6" x14ac:dyDescent="0.2">
      <c r="F680" s="14"/>
    </row>
    <row r="681" spans="6:6" x14ac:dyDescent="0.2">
      <c r="F681" s="14"/>
    </row>
    <row r="682" spans="6:6" x14ac:dyDescent="0.2">
      <c r="F682" s="14"/>
    </row>
    <row r="683" spans="6:6" x14ac:dyDescent="0.2">
      <c r="F683" s="14"/>
    </row>
    <row r="684" spans="6:6" x14ac:dyDescent="0.2">
      <c r="F684" s="14"/>
    </row>
    <row r="685" spans="6:6" x14ac:dyDescent="0.2">
      <c r="F685" s="14"/>
    </row>
    <row r="686" spans="6:6" x14ac:dyDescent="0.2">
      <c r="F686" s="14"/>
    </row>
    <row r="687" spans="6:6" x14ac:dyDescent="0.2">
      <c r="F687" s="14"/>
    </row>
    <row r="688" spans="6:6" x14ac:dyDescent="0.2">
      <c r="F688" s="14"/>
    </row>
    <row r="689" spans="6:6" x14ac:dyDescent="0.2">
      <c r="F689" s="14"/>
    </row>
    <row r="690" spans="6:6" x14ac:dyDescent="0.2">
      <c r="F690" s="14"/>
    </row>
    <row r="691" spans="6:6" x14ac:dyDescent="0.2">
      <c r="F691" s="14"/>
    </row>
    <row r="692" spans="6:6" x14ac:dyDescent="0.2">
      <c r="F692" s="14"/>
    </row>
    <row r="693" spans="6:6" x14ac:dyDescent="0.2">
      <c r="F693" s="14"/>
    </row>
    <row r="694" spans="6:6" x14ac:dyDescent="0.2">
      <c r="F694" s="14"/>
    </row>
    <row r="695" spans="6:6" x14ac:dyDescent="0.2">
      <c r="F695" s="14"/>
    </row>
    <row r="696" spans="6:6" x14ac:dyDescent="0.2">
      <c r="F696" s="14"/>
    </row>
    <row r="697" spans="6:6" x14ac:dyDescent="0.2">
      <c r="F697" s="14"/>
    </row>
    <row r="698" spans="6:6" x14ac:dyDescent="0.2">
      <c r="F698" s="14"/>
    </row>
    <row r="699" spans="6:6" x14ac:dyDescent="0.2">
      <c r="F699" s="14"/>
    </row>
    <row r="700" spans="6:6" x14ac:dyDescent="0.2">
      <c r="F700" s="14"/>
    </row>
    <row r="701" spans="6:6" x14ac:dyDescent="0.2">
      <c r="F701" s="14"/>
    </row>
    <row r="702" spans="6:6" x14ac:dyDescent="0.2">
      <c r="F702" s="14"/>
    </row>
    <row r="703" spans="6:6" x14ac:dyDescent="0.2">
      <c r="F703" s="14"/>
    </row>
    <row r="704" spans="6:6" x14ac:dyDescent="0.2">
      <c r="F704" s="14"/>
    </row>
    <row r="705" spans="6:6" x14ac:dyDescent="0.2">
      <c r="F705" s="14"/>
    </row>
    <row r="706" spans="6:6" x14ac:dyDescent="0.2">
      <c r="F706" s="14"/>
    </row>
    <row r="707" spans="6:6" x14ac:dyDescent="0.2">
      <c r="F707" s="14"/>
    </row>
    <row r="708" spans="6:6" x14ac:dyDescent="0.2">
      <c r="F708" s="14"/>
    </row>
    <row r="709" spans="6:6" x14ac:dyDescent="0.2">
      <c r="F709" s="14"/>
    </row>
    <row r="710" spans="6:6" x14ac:dyDescent="0.2">
      <c r="F710" s="14"/>
    </row>
    <row r="711" spans="6:6" x14ac:dyDescent="0.2">
      <c r="F711" s="14"/>
    </row>
    <row r="712" spans="6:6" x14ac:dyDescent="0.2">
      <c r="F712" s="14"/>
    </row>
    <row r="713" spans="6:6" x14ac:dyDescent="0.2">
      <c r="F713" s="14"/>
    </row>
    <row r="714" spans="6:6" x14ac:dyDescent="0.2">
      <c r="F714" s="14"/>
    </row>
    <row r="715" spans="6:6" x14ac:dyDescent="0.2">
      <c r="F715" s="14"/>
    </row>
    <row r="716" spans="6:6" x14ac:dyDescent="0.2">
      <c r="F716" s="14"/>
    </row>
    <row r="717" spans="6:6" x14ac:dyDescent="0.2">
      <c r="F717" s="14"/>
    </row>
    <row r="718" spans="6:6" x14ac:dyDescent="0.2">
      <c r="F718" s="14"/>
    </row>
    <row r="719" spans="6:6" x14ac:dyDescent="0.2">
      <c r="F719" s="14"/>
    </row>
    <row r="720" spans="6:6" x14ac:dyDescent="0.2">
      <c r="F720" s="14"/>
    </row>
    <row r="721" spans="6:6" x14ac:dyDescent="0.2">
      <c r="F721" s="14"/>
    </row>
    <row r="722" spans="6:6" x14ac:dyDescent="0.2">
      <c r="F722" s="14"/>
    </row>
    <row r="723" spans="6:6" x14ac:dyDescent="0.2">
      <c r="F723" s="14"/>
    </row>
    <row r="724" spans="6:6" x14ac:dyDescent="0.2">
      <c r="F724" s="14"/>
    </row>
    <row r="725" spans="6:6" x14ac:dyDescent="0.2">
      <c r="F725" s="14"/>
    </row>
    <row r="726" spans="6:6" x14ac:dyDescent="0.2">
      <c r="F726" s="14"/>
    </row>
    <row r="727" spans="6:6" x14ac:dyDescent="0.2">
      <c r="F727" s="14"/>
    </row>
    <row r="728" spans="6:6" x14ac:dyDescent="0.2">
      <c r="F728" s="14"/>
    </row>
    <row r="729" spans="6:6" x14ac:dyDescent="0.2">
      <c r="F729" s="14"/>
    </row>
    <row r="730" spans="6:6" x14ac:dyDescent="0.2">
      <c r="F730" s="14"/>
    </row>
    <row r="731" spans="6:6" x14ac:dyDescent="0.2">
      <c r="F731" s="14"/>
    </row>
    <row r="732" spans="6:6" x14ac:dyDescent="0.2">
      <c r="F732" s="14"/>
    </row>
    <row r="733" spans="6:6" x14ac:dyDescent="0.2">
      <c r="F733" s="14"/>
    </row>
    <row r="734" spans="6:6" x14ac:dyDescent="0.2">
      <c r="F734" s="14"/>
    </row>
    <row r="735" spans="6:6" x14ac:dyDescent="0.2">
      <c r="F735" s="14"/>
    </row>
    <row r="736" spans="6:6" x14ac:dyDescent="0.2">
      <c r="F736" s="14"/>
    </row>
    <row r="737" spans="6:6" x14ac:dyDescent="0.2">
      <c r="F737" s="14"/>
    </row>
    <row r="738" spans="6:6" x14ac:dyDescent="0.2">
      <c r="F738" s="14"/>
    </row>
    <row r="739" spans="6:6" x14ac:dyDescent="0.2">
      <c r="F739" s="14"/>
    </row>
    <row r="740" spans="6:6" x14ac:dyDescent="0.2">
      <c r="F740" s="14"/>
    </row>
    <row r="741" spans="6:6" x14ac:dyDescent="0.2">
      <c r="F741" s="14"/>
    </row>
    <row r="742" spans="6:6" x14ac:dyDescent="0.2">
      <c r="F742" s="14"/>
    </row>
    <row r="743" spans="6:6" x14ac:dyDescent="0.2">
      <c r="F743" s="14"/>
    </row>
    <row r="744" spans="6:6" x14ac:dyDescent="0.2">
      <c r="F744" s="14"/>
    </row>
    <row r="745" spans="6:6" x14ac:dyDescent="0.2">
      <c r="F745" s="14"/>
    </row>
    <row r="746" spans="6:6" x14ac:dyDescent="0.2">
      <c r="F746" s="14"/>
    </row>
    <row r="747" spans="6:6" x14ac:dyDescent="0.2">
      <c r="F747" s="14"/>
    </row>
    <row r="748" spans="6:6" x14ac:dyDescent="0.2">
      <c r="F748" s="14"/>
    </row>
    <row r="749" spans="6:6" x14ac:dyDescent="0.2">
      <c r="F749" s="14"/>
    </row>
    <row r="750" spans="6:6" x14ac:dyDescent="0.2">
      <c r="F750" s="14"/>
    </row>
    <row r="751" spans="6:6" x14ac:dyDescent="0.2">
      <c r="F751" s="14"/>
    </row>
    <row r="752" spans="6:6" x14ac:dyDescent="0.2">
      <c r="F752" s="14"/>
    </row>
    <row r="753" spans="6:6" x14ac:dyDescent="0.2">
      <c r="F753" s="14"/>
    </row>
    <row r="754" spans="6:6" x14ac:dyDescent="0.2">
      <c r="F754" s="14"/>
    </row>
    <row r="755" spans="6:6" x14ac:dyDescent="0.2">
      <c r="F755" s="14"/>
    </row>
    <row r="756" spans="6:6" x14ac:dyDescent="0.2">
      <c r="F756" s="14"/>
    </row>
    <row r="757" spans="6:6" x14ac:dyDescent="0.2">
      <c r="F757" s="14"/>
    </row>
    <row r="758" spans="6:6" x14ac:dyDescent="0.2">
      <c r="F758" s="14"/>
    </row>
    <row r="759" spans="6:6" x14ac:dyDescent="0.2">
      <c r="F759" s="14"/>
    </row>
    <row r="760" spans="6:6" x14ac:dyDescent="0.2">
      <c r="F760" s="14"/>
    </row>
    <row r="761" spans="6:6" x14ac:dyDescent="0.2">
      <c r="F761" s="14"/>
    </row>
    <row r="762" spans="6:6" x14ac:dyDescent="0.2">
      <c r="F762" s="14"/>
    </row>
    <row r="763" spans="6:6" x14ac:dyDescent="0.2">
      <c r="F763" s="14"/>
    </row>
    <row r="764" spans="6:6" x14ac:dyDescent="0.2">
      <c r="F764" s="14"/>
    </row>
    <row r="765" spans="6:6" x14ac:dyDescent="0.2">
      <c r="F765" s="14"/>
    </row>
    <row r="766" spans="6:6" x14ac:dyDescent="0.2">
      <c r="F766" s="14"/>
    </row>
    <row r="767" spans="6:6" x14ac:dyDescent="0.2">
      <c r="F767" s="14"/>
    </row>
    <row r="768" spans="6:6" x14ac:dyDescent="0.2">
      <c r="F768" s="14"/>
    </row>
  </sheetData>
  <mergeCells count="34">
    <mergeCell ref="C67:F67"/>
    <mergeCell ref="D50:F50"/>
    <mergeCell ref="C54:F54"/>
    <mergeCell ref="C56:F56"/>
    <mergeCell ref="C58:F58"/>
    <mergeCell ref="C59:F59"/>
    <mergeCell ref="C60:F60"/>
    <mergeCell ref="C61:F61"/>
    <mergeCell ref="C62:F62"/>
    <mergeCell ref="C64:F64"/>
    <mergeCell ref="C65:F65"/>
    <mergeCell ref="C66:F66"/>
    <mergeCell ref="B42:F42"/>
    <mergeCell ref="B21:F21"/>
    <mergeCell ref="B30:F30"/>
    <mergeCell ref="B35:F35"/>
    <mergeCell ref="B36:F36"/>
    <mergeCell ref="B37:F37"/>
    <mergeCell ref="B38:F38"/>
    <mergeCell ref="B39:F39"/>
    <mergeCell ref="B40:F40"/>
    <mergeCell ref="B41:F41"/>
    <mergeCell ref="B20:F20"/>
    <mergeCell ref="C2:F2"/>
    <mergeCell ref="C4:F4"/>
    <mergeCell ref="C6:F6"/>
    <mergeCell ref="C7:F7"/>
    <mergeCell ref="C8:F8"/>
    <mergeCell ref="C9:F9"/>
    <mergeCell ref="C10:F10"/>
    <mergeCell ref="C12:F12"/>
    <mergeCell ref="C13:F13"/>
    <mergeCell ref="C14:F14"/>
    <mergeCell ref="C15:F15"/>
  </mergeCells>
  <pageMargins left="1.1417322834645669" right="0.19685039370078741" top="0.78740157480314965" bottom="0.6692913385826772" header="0.11811023622047245" footer="0"/>
  <pageSetup paperSize="9" scale="92" orientation="portrait" r:id="rId1"/>
  <headerFooter>
    <oddHeader>&amp;C&amp;"Arial CE,Krepko"&amp;8&amp;F&amp;R&amp;8&amp;G</oddHeader>
    <oddFooter>&amp;C&amp;"Arial CE,Krepko"&amp;P&amp;"Arial CE,Običajno" &amp;8od &amp;N&amp;R&amp;"Arial CE,Krepko"&amp;8&amp;A</oddFooter>
  </headerFooter>
  <rowBreaks count="9" manualBreakCount="9">
    <brk id="52" max="16383" man="1"/>
    <brk id="100" max="16383" man="1"/>
    <brk id="165" max="16383" man="1"/>
    <brk id="210" max="5" man="1"/>
    <brk id="238" max="16383" man="1"/>
    <brk id="263" max="16383" man="1"/>
    <brk id="280" max="16383" man="1"/>
    <brk id="297" max="16383" man="1"/>
    <brk id="314"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POPIS_ZA_RAZPIS</vt:lpstr>
      <vt:lpstr>POPIS_ZA_RAZPIS!Področje_tiskanja</vt:lpstr>
    </vt:vector>
  </TitlesOfParts>
  <Company>taborska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ŠEPETAVC</dc:creator>
  <cp:lastModifiedBy>Milan Vizintin</cp:lastModifiedBy>
  <cp:lastPrinted>2018-11-06T12:03:40Z</cp:lastPrinted>
  <dcterms:created xsi:type="dcterms:W3CDTF">2000-10-30T12:34:07Z</dcterms:created>
  <dcterms:modified xsi:type="dcterms:W3CDTF">2020-06-18T07:38:10Z</dcterms:modified>
</cp:coreProperties>
</file>