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376" documentId="8_{6E35EF40-5F39-4364-A206-FFD8CE61E39F}" xr6:coauthVersionLast="47" xr6:coauthVersionMax="47" xr10:uidLastSave="{F1D269EA-290B-4266-BB79-7CD2E7A712D3}"/>
  <bookViews>
    <workbookView xWindow="-28770" yWindow="-16350" windowWidth="29040" windowHeight="15720" firstSheet="37" activeTab="43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  <sheet name="1. 1. - 31. 1. 2026" sheetId="41" r:id="rId40"/>
    <sheet name="1. 1. - 28.2. 2026" sheetId="42" r:id="rId41"/>
    <sheet name="1. 1. - 31. 3. 2026" sheetId="43" r:id="rId42"/>
    <sheet name="1. 1. - 30. 4. 2026" sheetId="44" r:id="rId43"/>
    <sheet name="1. 1. - 31. 5. 2026" sheetId="45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5" l="1"/>
  <c r="E23" i="45"/>
  <c r="D23" i="45"/>
  <c r="H11" i="45"/>
  <c r="G11" i="45"/>
  <c r="F11" i="45"/>
  <c r="E11" i="45"/>
  <c r="D11" i="45"/>
  <c r="J10" i="45"/>
  <c r="I10" i="45"/>
  <c r="J9" i="45"/>
  <c r="I9" i="45"/>
  <c r="J8" i="45"/>
  <c r="I8" i="45"/>
  <c r="J7" i="45"/>
  <c r="I7" i="45"/>
  <c r="J6" i="45"/>
  <c r="I6" i="45"/>
  <c r="I6" i="44"/>
  <c r="J11" i="45" l="1"/>
  <c r="I11" i="45"/>
  <c r="F23" i="44"/>
  <c r="E23" i="44"/>
  <c r="D23" i="44"/>
  <c r="H11" i="44"/>
  <c r="G11" i="44"/>
  <c r="F11" i="44"/>
  <c r="E11" i="44"/>
  <c r="D11" i="44"/>
  <c r="J10" i="44"/>
  <c r="I10" i="44"/>
  <c r="J9" i="44"/>
  <c r="I9" i="44"/>
  <c r="J8" i="44"/>
  <c r="I8" i="44"/>
  <c r="J7" i="44"/>
  <c r="I7" i="44"/>
  <c r="J6" i="44"/>
  <c r="F23" i="43"/>
  <c r="E23" i="43"/>
  <c r="D23" i="43"/>
  <c r="H11" i="43"/>
  <c r="G11" i="43"/>
  <c r="F11" i="43"/>
  <c r="E11" i="43"/>
  <c r="D11" i="43"/>
  <c r="J10" i="43"/>
  <c r="I10" i="43"/>
  <c r="J9" i="43"/>
  <c r="I9" i="43"/>
  <c r="J8" i="43"/>
  <c r="I8" i="43"/>
  <c r="J7" i="43"/>
  <c r="I7" i="43"/>
  <c r="J6" i="43"/>
  <c r="I6" i="43"/>
  <c r="E11" i="42"/>
  <c r="I11" i="42" s="1"/>
  <c r="G11" i="42"/>
  <c r="J11" i="42"/>
  <c r="H11" i="42"/>
  <c r="F23" i="42"/>
  <c r="E23" i="42"/>
  <c r="D23" i="42"/>
  <c r="F11" i="42"/>
  <c r="D11" i="42"/>
  <c r="J10" i="42"/>
  <c r="I10" i="42"/>
  <c r="J9" i="42"/>
  <c r="I9" i="42"/>
  <c r="J8" i="42"/>
  <c r="I8" i="42"/>
  <c r="J7" i="42"/>
  <c r="I7" i="42"/>
  <c r="J6" i="42"/>
  <c r="I6" i="42"/>
  <c r="I11" i="44" l="1"/>
  <c r="J11" i="44"/>
  <c r="J11" i="43"/>
  <c r="I11" i="43"/>
  <c r="F23" i="41"/>
  <c r="E23" i="41"/>
  <c r="D23" i="41"/>
  <c r="H11" i="41"/>
  <c r="G11" i="41"/>
  <c r="F11" i="41"/>
  <c r="E11" i="41"/>
  <c r="D11" i="41"/>
  <c r="J10" i="41"/>
  <c r="I10" i="41"/>
  <c r="J9" i="41"/>
  <c r="I9" i="41"/>
  <c r="J8" i="41"/>
  <c r="I8" i="41"/>
  <c r="J7" i="41"/>
  <c r="I7" i="41"/>
  <c r="J6" i="41"/>
  <c r="I6" i="41"/>
  <c r="F23" i="40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41" l="1"/>
  <c r="J11" i="41"/>
  <c r="J11" i="40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<sst xmlns="http://schemas.openxmlformats.org/spreadsheetml/2006/main" count="1729" uniqueCount="80">
  <si>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</si>
  <si>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</si>
  <si>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</si>
  <si>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</si>
  <si>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</si>
  <si>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</si>
  <si>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</si>
  <si>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</si>
  <si>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</si>
  <si>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</si>
  <si>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</si>
  <si>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</si>
  <si>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</si>
  <si>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</si>
  <si>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</si>
  <si>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</si>
  <si>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</si>
  <si>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</si>
  <si>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</si>
  <si>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</si>
  <si>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</si>
  <si>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</si>
  <si>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</si>
  <si>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</si>
  <si>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</si>
  <si>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</si>
  <si>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</si>
  <si>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</si>
  <si>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</si>
  <si>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</si>
  <si>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</si>
  <si>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</si>
  <si>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</si>
  <si>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</si>
  <si>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</si>
  <si>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</si>
  <si>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</si>
  <si>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</si>
  <si>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</si>
  <si>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</si>
  <si>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</si>
  <si>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</si>
  <si>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</si>
  <si>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</si>
  <si>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</si>
  <si>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</si>
  <si>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</si>
  <si>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</si>
  <si>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</si>
  <si>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</si>
  <si>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</si>
  <si>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</si>
  <si>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</si>
  <si>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</si>
  <si>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</si>
  <si>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</si>
  <si>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</si>
  <si>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</si>
  <si>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</si>
  <si>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</si>
  <si>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</si>
  <si>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</si>
  <si>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</si>
  <si>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</si>
  <si>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</si>
  <si>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</si>
  <si>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</si>
  <si>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</si>
  <si>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</si>
  <si>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</si>
  <si>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</si>
  <si>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</si>
  <si>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</si>
  <si>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</si>
  <si>
    <t>1. 1. 2026 - 31. 1. 2026</t>
  </si>
  <si>
    <t>1. 1. 2025 - 31. 11. 2025</t>
  </si>
  <si>
    <t>1. 1. 2026 - 28. 2. 2026</t>
  </si>
  <si>
    <t>1. 1. 2026 - 31. 3. 2026</t>
  </si>
  <si>
    <t>1. 1. 2026 - 30. 4. 2026</t>
  </si>
  <si>
    <t>1. 1. 2026 - 31.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</si>
</sst>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D9" sqref="D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75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75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75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75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75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75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75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75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75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75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75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75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zoomScale="70" zoomScaleNormal="70" workbookViewId="0">
      <selection activeCell="D18" sqref="D18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435</v>
      </c>
      <c r="E7" s="99">
        <v>364</v>
      </c>
      <c r="F7" s="99">
        <v>15</v>
      </c>
      <c r="G7" s="99">
        <v>15</v>
      </c>
      <c r="H7" s="99">
        <v>0</v>
      </c>
      <c r="I7" s="111">
        <f t="shared" ref="I7:I11" si="0">F7/(F7+E7)</f>
        <v>3.9577836411609502E-2</v>
      </c>
      <c r="J7" s="111">
        <f t="shared" ref="J7:J11" si="1">(F7+G7+H7)/(E7+F7)</f>
        <v>7.9155672823219003E-2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4706</v>
      </c>
      <c r="E11" s="64">
        <f t="shared" ref="E11:H11" si="2">SUM(E6:E10)</f>
        <v>4261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0.18356006897873156</v>
      </c>
      <c r="J11" s="92">
        <f t="shared" si="1"/>
        <v>0.30523088714313085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325</v>
      </c>
      <c r="E22" s="108">
        <v>721</v>
      </c>
      <c r="F22" s="109">
        <v>10675.52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3639</v>
      </c>
      <c r="E23" s="64">
        <f t="shared" si="3"/>
        <v>4447</v>
      </c>
      <c r="F23" s="64">
        <f t="shared" si="3"/>
        <v>71274.87000000001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40E0-7AC3-4BDB-A756-83A2A9C1B260}">
  <sheetPr>
    <tabColor theme="9"/>
  </sheetPr>
  <dimension ref="A1:K26"/>
  <sheetViews>
    <sheetView zoomScale="70" zoomScaleNormal="70" workbookViewId="0">
      <selection activeCell="G9" sqref="G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74</v>
      </c>
      <c r="D6" s="97">
        <v>57</v>
      </c>
      <c r="E6" s="96">
        <v>139</v>
      </c>
      <c r="F6" s="96">
        <v>3</v>
      </c>
      <c r="G6" s="96">
        <v>5</v>
      </c>
      <c r="H6" s="96">
        <v>4</v>
      </c>
      <c r="I6" s="110">
        <f>F6/(F6+E6)</f>
        <v>2.1126760563380281E-2</v>
      </c>
      <c r="J6" s="110">
        <f>(F6+G6+H6)/(E6+F6)</f>
        <v>8.4507042253521125E-2</v>
      </c>
    </row>
    <row r="7" spans="1:11" x14ac:dyDescent="0.35">
      <c r="B7" s="72" t="s">
        <v>2</v>
      </c>
      <c r="C7" s="99" t="s">
        <v>74</v>
      </c>
      <c r="D7" s="99">
        <v>43</v>
      </c>
      <c r="E7" s="99">
        <v>39</v>
      </c>
      <c r="F7" s="99">
        <v>2</v>
      </c>
      <c r="G7" s="99">
        <v>1</v>
      </c>
      <c r="H7" s="99">
        <v>0</v>
      </c>
      <c r="I7" s="111">
        <f t="shared" ref="I7:I11" si="0">F7/(F7+E7)</f>
        <v>4.878048780487805E-2</v>
      </c>
      <c r="J7" s="111">
        <f t="shared" ref="J7:J11" si="1">(F7+G7+H7)/(E7+F7)</f>
        <v>7.3170731707317069E-2</v>
      </c>
    </row>
    <row r="8" spans="1:11" x14ac:dyDescent="0.35">
      <c r="B8" s="75" t="s">
        <v>3</v>
      </c>
      <c r="C8" s="101" t="s">
        <v>74</v>
      </c>
      <c r="D8" s="102">
        <v>64</v>
      </c>
      <c r="E8" s="102">
        <v>129</v>
      </c>
      <c r="F8" s="101">
        <v>8</v>
      </c>
      <c r="G8" s="101">
        <v>2</v>
      </c>
      <c r="H8" s="101">
        <v>13</v>
      </c>
      <c r="I8" s="112">
        <f t="shared" si="0"/>
        <v>5.8394160583941604E-2</v>
      </c>
      <c r="J8" s="112">
        <f t="shared" si="1"/>
        <v>0.16788321167883211</v>
      </c>
    </row>
    <row r="9" spans="1:11" x14ac:dyDescent="0.35">
      <c r="B9" s="78" t="s">
        <v>4</v>
      </c>
      <c r="C9" s="103" t="s">
        <v>74</v>
      </c>
      <c r="D9" s="113">
        <v>93</v>
      </c>
      <c r="E9" s="105">
        <v>133</v>
      </c>
      <c r="F9" s="103">
        <v>6</v>
      </c>
      <c r="G9" s="103">
        <v>8</v>
      </c>
      <c r="H9" s="103">
        <v>0</v>
      </c>
      <c r="I9" s="114">
        <f t="shared" si="0"/>
        <v>4.3165467625899283E-2</v>
      </c>
      <c r="J9" s="114">
        <f t="shared" si="1"/>
        <v>0.10071942446043165</v>
      </c>
    </row>
    <row r="10" spans="1:11" ht="21.75" thickBot="1" x14ac:dyDescent="0.4">
      <c r="B10" s="82" t="s">
        <v>5</v>
      </c>
      <c r="C10" s="106" t="s">
        <v>74</v>
      </c>
      <c r="D10" s="107">
        <v>47</v>
      </c>
      <c r="E10" s="108">
        <v>38</v>
      </c>
      <c r="F10" s="108">
        <v>1</v>
      </c>
      <c r="G10" s="108">
        <v>2</v>
      </c>
      <c r="H10" s="108">
        <v>3</v>
      </c>
      <c r="I10" s="115">
        <f t="shared" si="0"/>
        <v>2.564102564102564E-2</v>
      </c>
      <c r="J10" s="115">
        <f t="shared" si="1"/>
        <v>0.15384615384615385</v>
      </c>
    </row>
    <row r="11" spans="1:11" ht="21.75" thickBot="1" x14ac:dyDescent="0.4">
      <c r="B11" s="62" t="s">
        <v>6</v>
      </c>
      <c r="C11" s="63" t="s">
        <v>74</v>
      </c>
      <c r="D11" s="64">
        <f>SUM(D6:D10)</f>
        <v>304</v>
      </c>
      <c r="E11" s="64">
        <f t="shared" ref="E11:H11" si="2">SUM(E6:E10)</f>
        <v>478</v>
      </c>
      <c r="F11" s="64">
        <f t="shared" si="2"/>
        <v>20</v>
      </c>
      <c r="G11" s="64">
        <f t="shared" si="2"/>
        <v>18</v>
      </c>
      <c r="H11" s="64">
        <f t="shared" si="2"/>
        <v>20</v>
      </c>
      <c r="I11" s="92">
        <f t="shared" si="0"/>
        <v>4.0160642570281124E-2</v>
      </c>
      <c r="J11" s="92">
        <f t="shared" si="1"/>
        <v>0.11646586345381527</v>
      </c>
      <c r="K11" s="66"/>
    </row>
    <row r="12" spans="1:11" s="58" customFormat="1" x14ac:dyDescent="0.35">
      <c r="B12" s="116"/>
      <c r="C12" s="116"/>
      <c r="D12" s="116"/>
      <c r="E12" s="116"/>
      <c r="F12" s="116"/>
      <c r="G12" s="116"/>
      <c r="H12" s="116"/>
      <c r="I12" s="116"/>
    </row>
    <row r="13" spans="1:11" s="58" customFormat="1" x14ac:dyDescent="0.35">
      <c r="B13" s="117"/>
      <c r="C13" s="117"/>
      <c r="D13" s="117"/>
      <c r="E13" s="117"/>
      <c r="F13" s="117"/>
      <c r="G13" s="117"/>
      <c r="H13" s="117"/>
      <c r="I13" s="117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74</v>
      </c>
      <c r="D18" s="96">
        <v>6</v>
      </c>
      <c r="E18" s="96">
        <v>19</v>
      </c>
      <c r="F18" s="97">
        <v>391</v>
      </c>
      <c r="G18" s="98"/>
      <c r="H18" s="58"/>
      <c r="I18" s="58"/>
    </row>
    <row r="19" spans="2:9" x14ac:dyDescent="0.35">
      <c r="B19" s="72" t="s">
        <v>2</v>
      </c>
      <c r="C19" s="99" t="s">
        <v>74</v>
      </c>
      <c r="D19" s="99">
        <v>32</v>
      </c>
      <c r="E19" s="99">
        <v>31</v>
      </c>
      <c r="F19" s="100">
        <v>945</v>
      </c>
      <c r="G19" s="98"/>
      <c r="H19" s="58"/>
      <c r="I19" s="58"/>
    </row>
    <row r="20" spans="2:9" x14ac:dyDescent="0.35">
      <c r="B20" s="75" t="s">
        <v>3</v>
      </c>
      <c r="C20" s="101" t="s">
        <v>74</v>
      </c>
      <c r="D20" s="102">
        <v>55</v>
      </c>
      <c r="E20" s="102">
        <v>43</v>
      </c>
      <c r="F20" s="102">
        <v>1684</v>
      </c>
      <c r="G20" s="98"/>
      <c r="H20" s="58"/>
      <c r="I20" s="58"/>
    </row>
    <row r="21" spans="2:9" x14ac:dyDescent="0.35">
      <c r="B21" s="78" t="s">
        <v>4</v>
      </c>
      <c r="C21" s="103" t="s">
        <v>74</v>
      </c>
      <c r="D21" s="113">
        <v>79</v>
      </c>
      <c r="E21" s="105">
        <v>73</v>
      </c>
      <c r="F21" s="105">
        <v>1808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74</v>
      </c>
      <c r="D22" s="107">
        <v>25</v>
      </c>
      <c r="E22" s="108">
        <v>14</v>
      </c>
      <c r="F22" s="109">
        <v>143.22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74</v>
      </c>
      <c r="D23" s="64">
        <f t="shared" ref="D23:F23" si="3">SUM(D18:D22)</f>
        <v>197</v>
      </c>
      <c r="E23" s="64">
        <f t="shared" si="3"/>
        <v>180</v>
      </c>
      <c r="F23" s="64">
        <f t="shared" si="3"/>
        <v>4971.22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849-D92B-4A23-92B5-18A765891C5E}">
  <sheetPr>
    <tabColor theme="9"/>
  </sheetPr>
  <dimension ref="A1:M393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76</v>
      </c>
      <c r="D6" s="97">
        <v>128</v>
      </c>
      <c r="E6" s="96">
        <v>255</v>
      </c>
      <c r="F6" s="96">
        <v>5</v>
      </c>
      <c r="G6" s="96">
        <v>5</v>
      </c>
      <c r="H6" s="96">
        <v>7</v>
      </c>
      <c r="I6" s="110">
        <f>F6/(F6+E6)</f>
        <v>1.9230769230769232E-2</v>
      </c>
      <c r="J6" s="110">
        <f>(F6+G6+H6)/(E6+F6)</f>
        <v>6.5384615384615388E-2</v>
      </c>
    </row>
    <row r="7" spans="1:13" x14ac:dyDescent="0.35">
      <c r="B7" s="72" t="s">
        <v>2</v>
      </c>
      <c r="C7" s="99" t="s">
        <v>76</v>
      </c>
      <c r="D7" s="99">
        <v>86</v>
      </c>
      <c r="E7" s="99">
        <v>92</v>
      </c>
      <c r="F7" s="99">
        <v>3</v>
      </c>
      <c r="G7" s="99">
        <v>2</v>
      </c>
      <c r="H7" s="99">
        <v>0</v>
      </c>
      <c r="I7" s="111">
        <f t="shared" ref="I7:I10" si="0">F7/(F7+E7)</f>
        <v>3.1578947368421054E-2</v>
      </c>
      <c r="J7" s="111">
        <f t="shared" ref="J7:J10" si="1">(F7+G7+H7)/(E7+F7)</f>
        <v>5.2631578947368418E-2</v>
      </c>
    </row>
    <row r="8" spans="1:13" x14ac:dyDescent="0.35">
      <c r="B8" s="75" t="s">
        <v>3</v>
      </c>
      <c r="C8" s="101" t="s">
        <v>76</v>
      </c>
      <c r="D8" s="102">
        <v>157</v>
      </c>
      <c r="E8" s="102">
        <v>238</v>
      </c>
      <c r="F8" s="101">
        <v>13</v>
      </c>
      <c r="G8" s="101">
        <v>2</v>
      </c>
      <c r="H8" s="101">
        <v>20</v>
      </c>
      <c r="I8" s="112">
        <f t="shared" si="0"/>
        <v>5.1792828685258967E-2</v>
      </c>
      <c r="J8" s="112">
        <f t="shared" si="1"/>
        <v>0.1394422310756972</v>
      </c>
    </row>
    <row r="9" spans="1:13" x14ac:dyDescent="0.35">
      <c r="B9" s="78" t="s">
        <v>4</v>
      </c>
      <c r="C9" s="103" t="s">
        <v>76</v>
      </c>
      <c r="D9" s="113">
        <v>194</v>
      </c>
      <c r="E9" s="105">
        <v>236</v>
      </c>
      <c r="F9" s="103">
        <v>16</v>
      </c>
      <c r="G9" s="103">
        <v>28</v>
      </c>
      <c r="H9" s="103">
        <v>0</v>
      </c>
      <c r="I9" s="114">
        <f t="shared" si="0"/>
        <v>6.3492063492063489E-2</v>
      </c>
      <c r="J9" s="114">
        <f t="shared" si="1"/>
        <v>0.17460317460317459</v>
      </c>
    </row>
    <row r="10" spans="1:13" ht="21.75" thickBot="1" x14ac:dyDescent="0.4">
      <c r="B10" s="82" t="s">
        <v>5</v>
      </c>
      <c r="C10" s="106" t="s">
        <v>76</v>
      </c>
      <c r="D10" s="107">
        <v>85</v>
      </c>
      <c r="E10" s="108">
        <v>95</v>
      </c>
      <c r="F10" s="108">
        <v>1</v>
      </c>
      <c r="G10" s="108">
        <v>13</v>
      </c>
      <c r="H10" s="108">
        <v>9</v>
      </c>
      <c r="I10" s="115">
        <f t="shared" si="0"/>
        <v>1.0416666666666666E-2</v>
      </c>
      <c r="J10" s="115">
        <f t="shared" si="1"/>
        <v>0.23958333333333334</v>
      </c>
    </row>
    <row r="11" spans="1:13" ht="21.75" thickBot="1" x14ac:dyDescent="0.4">
      <c r="B11" s="62" t="s">
        <v>6</v>
      </c>
      <c r="C11" s="63" t="s">
        <v>76</v>
      </c>
      <c r="D11" s="64">
        <f>SUM(D6:D10)</f>
        <v>650</v>
      </c>
      <c r="E11" s="64">
        <f>SUM(E6:E10)</f>
        <v>916</v>
      </c>
      <c r="F11" s="64">
        <f t="shared" ref="F11" si="2">SUM(F6:F10)</f>
        <v>38</v>
      </c>
      <c r="G11" s="64">
        <f>SUM(G6:G10)</f>
        <v>50</v>
      </c>
      <c r="H11" s="64">
        <f>SUM(H6:H10)</f>
        <v>36</v>
      </c>
      <c r="I11" s="92">
        <f>F11/(F11+E11)</f>
        <v>3.9832285115303984E-2</v>
      </c>
      <c r="J11" s="92">
        <f>(F11+G11+H11)/(E11+F11)</f>
        <v>0.12997903563941299</v>
      </c>
    </row>
    <row r="12" spans="1:13" s="58" customFormat="1" x14ac:dyDescent="0.35">
      <c r="B12" s="116"/>
      <c r="C12" s="116"/>
      <c r="D12" s="116"/>
      <c r="E12" s="116"/>
      <c r="F12" s="116"/>
      <c r="G12" s="116"/>
      <c r="H12" s="116"/>
      <c r="I12" s="116"/>
      <c r="K12" s="67"/>
      <c r="L12" s="67"/>
      <c r="M12" s="67"/>
    </row>
    <row r="13" spans="1:13" s="58" customFormat="1" x14ac:dyDescent="0.35">
      <c r="B13" s="117"/>
      <c r="C13" s="117"/>
      <c r="D13" s="117"/>
      <c r="E13" s="117"/>
      <c r="F13" s="117"/>
      <c r="G13" s="117"/>
      <c r="H13" s="117"/>
      <c r="I13" s="117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76</v>
      </c>
      <c r="D18" s="96">
        <v>10</v>
      </c>
      <c r="E18" s="96">
        <v>37</v>
      </c>
      <c r="F18" s="97">
        <v>1450</v>
      </c>
      <c r="J18" s="67"/>
    </row>
    <row r="19" spans="2:11" x14ac:dyDescent="0.35">
      <c r="B19" s="72" t="s">
        <v>2</v>
      </c>
      <c r="C19" s="99" t="s">
        <v>76</v>
      </c>
      <c r="D19" s="99">
        <v>62</v>
      </c>
      <c r="E19" s="99">
        <v>63</v>
      </c>
      <c r="F19" s="100">
        <v>1492</v>
      </c>
      <c r="J19" s="67"/>
    </row>
    <row r="20" spans="2:11" x14ac:dyDescent="0.35">
      <c r="B20" s="75" t="s">
        <v>3</v>
      </c>
      <c r="C20" s="101" t="s">
        <v>76</v>
      </c>
      <c r="D20" s="102">
        <v>77</v>
      </c>
      <c r="E20" s="102">
        <v>60</v>
      </c>
      <c r="F20" s="102">
        <v>2123</v>
      </c>
      <c r="J20" s="67"/>
    </row>
    <row r="21" spans="2:11" x14ac:dyDescent="0.35">
      <c r="B21" s="78" t="s">
        <v>4</v>
      </c>
      <c r="C21" s="103" t="s">
        <v>76</v>
      </c>
      <c r="D21" s="113">
        <v>137</v>
      </c>
      <c r="E21" s="105">
        <v>119</v>
      </c>
      <c r="F21" s="105">
        <v>2633</v>
      </c>
      <c r="J21" s="67"/>
    </row>
    <row r="22" spans="2:11" ht="21.75" thickBot="1" x14ac:dyDescent="0.4">
      <c r="B22" s="82" t="s">
        <v>5</v>
      </c>
      <c r="C22" s="106" t="s">
        <v>76</v>
      </c>
      <c r="D22" s="107">
        <v>49</v>
      </c>
      <c r="E22" s="108">
        <v>22</v>
      </c>
      <c r="F22" s="109">
        <v>200</v>
      </c>
      <c r="J22" s="67"/>
    </row>
    <row r="23" spans="2:11" ht="21.75" thickBot="1" x14ac:dyDescent="0.4">
      <c r="B23" s="62" t="s">
        <v>6</v>
      </c>
      <c r="C23" s="63" t="s">
        <v>76</v>
      </c>
      <c r="D23" s="64">
        <f t="shared" ref="D23:F23" si="3">SUM(D18:D22)</f>
        <v>335</v>
      </c>
      <c r="E23" s="64">
        <f t="shared" si="3"/>
        <v>301</v>
      </c>
      <c r="F23" s="64">
        <f t="shared" si="3"/>
        <v>7898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607E-8F45-404C-A53E-7EEE85EAC50D}">
  <sheetPr>
    <tabColor theme="9"/>
  </sheetPr>
  <dimension ref="A1:M393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77</v>
      </c>
      <c r="D6" s="97">
        <v>249</v>
      </c>
      <c r="E6" s="96">
        <v>383</v>
      </c>
      <c r="F6" s="96">
        <v>8</v>
      </c>
      <c r="G6" s="96">
        <v>12</v>
      </c>
      <c r="H6" s="96">
        <v>10</v>
      </c>
      <c r="I6" s="110">
        <f>F6/(F6+E6)</f>
        <v>2.0460358056265986E-2</v>
      </c>
      <c r="J6" s="110">
        <f>(F6+G6+H6)/(E6+F6)</f>
        <v>7.6726342710997444E-2</v>
      </c>
    </row>
    <row r="7" spans="1:13" x14ac:dyDescent="0.35">
      <c r="B7" s="72" t="s">
        <v>2</v>
      </c>
      <c r="C7" s="99" t="s">
        <v>77</v>
      </c>
      <c r="D7" s="99">
        <v>148</v>
      </c>
      <c r="E7" s="99">
        <v>148</v>
      </c>
      <c r="F7" s="99">
        <v>3</v>
      </c>
      <c r="G7" s="99">
        <v>4</v>
      </c>
      <c r="H7" s="99">
        <v>0</v>
      </c>
      <c r="I7" s="111">
        <f t="shared" ref="I7:I10" si="0">F7/(F7+E7)</f>
        <v>1.9867549668874173E-2</v>
      </c>
      <c r="J7" s="111">
        <f t="shared" ref="J7:J10" si="1">(F7+G7+H7)/(E7+F7)</f>
        <v>4.6357615894039736E-2</v>
      </c>
    </row>
    <row r="8" spans="1:13" x14ac:dyDescent="0.35">
      <c r="B8" s="75" t="s">
        <v>3</v>
      </c>
      <c r="C8" s="101" t="s">
        <v>77</v>
      </c>
      <c r="D8" s="102">
        <v>321</v>
      </c>
      <c r="E8" s="102">
        <v>371</v>
      </c>
      <c r="F8" s="101">
        <v>28</v>
      </c>
      <c r="G8" s="101">
        <v>2</v>
      </c>
      <c r="H8" s="101">
        <v>27</v>
      </c>
      <c r="I8" s="112">
        <f t="shared" si="0"/>
        <v>7.0175438596491224E-2</v>
      </c>
      <c r="J8" s="112">
        <f t="shared" si="1"/>
        <v>0.14285714285714285</v>
      </c>
    </row>
    <row r="9" spans="1:13" x14ac:dyDescent="0.35">
      <c r="B9" s="78" t="s">
        <v>4</v>
      </c>
      <c r="C9" s="103" t="s">
        <v>77</v>
      </c>
      <c r="D9" s="113">
        <v>362</v>
      </c>
      <c r="E9" s="105">
        <v>369</v>
      </c>
      <c r="F9" s="103">
        <v>23</v>
      </c>
      <c r="G9" s="103">
        <v>92</v>
      </c>
      <c r="H9" s="103">
        <v>0</v>
      </c>
      <c r="I9" s="114">
        <f t="shared" si="0"/>
        <v>5.8673469387755105E-2</v>
      </c>
      <c r="J9" s="114">
        <f t="shared" si="1"/>
        <v>0.29336734693877553</v>
      </c>
    </row>
    <row r="10" spans="1:13" ht="21.75" thickBot="1" x14ac:dyDescent="0.4">
      <c r="B10" s="82" t="s">
        <v>5</v>
      </c>
      <c r="C10" s="106" t="s">
        <v>77</v>
      </c>
      <c r="D10" s="107">
        <v>138</v>
      </c>
      <c r="E10" s="108">
        <v>144</v>
      </c>
      <c r="F10" s="108">
        <v>1</v>
      </c>
      <c r="G10" s="108">
        <v>26</v>
      </c>
      <c r="H10" s="108">
        <v>12</v>
      </c>
      <c r="I10" s="115">
        <f t="shared" si="0"/>
        <v>6.8965517241379309E-3</v>
      </c>
      <c r="J10" s="115">
        <f t="shared" si="1"/>
        <v>0.26896551724137929</v>
      </c>
    </row>
    <row r="11" spans="1:13" ht="21.75" thickBot="1" x14ac:dyDescent="0.4">
      <c r="B11" s="62" t="s">
        <v>6</v>
      </c>
      <c r="C11" s="63" t="s">
        <v>77</v>
      </c>
      <c r="D11" s="64">
        <f>SUM(D6:D10)</f>
        <v>1218</v>
      </c>
      <c r="E11" s="64">
        <f>SUM(E6:E10)</f>
        <v>1415</v>
      </c>
      <c r="F11" s="64">
        <f t="shared" ref="F11" si="2">SUM(F6:F10)</f>
        <v>63</v>
      </c>
      <c r="G11" s="64">
        <f>SUM(G6:G10)</f>
        <v>136</v>
      </c>
      <c r="H11" s="64">
        <f>SUM(H6:H10)</f>
        <v>49</v>
      </c>
      <c r="I11" s="92">
        <f>F11/(F11+E11)</f>
        <v>4.2625169147496617E-2</v>
      </c>
      <c r="J11" s="92">
        <f>(F11+G11+H11)/(E11+F11)</f>
        <v>0.16779431664411368</v>
      </c>
    </row>
    <row r="12" spans="1:13" s="58" customFormat="1" x14ac:dyDescent="0.35">
      <c r="B12" s="116"/>
      <c r="C12" s="116"/>
      <c r="D12" s="116"/>
      <c r="E12" s="116"/>
      <c r="F12" s="116"/>
      <c r="G12" s="116"/>
      <c r="H12" s="116"/>
      <c r="I12" s="116"/>
      <c r="K12" s="67"/>
      <c r="L12" s="67"/>
      <c r="M12" s="67"/>
    </row>
    <row r="13" spans="1:13" s="58" customFormat="1" x14ac:dyDescent="0.35">
      <c r="B13" s="117"/>
      <c r="C13" s="117"/>
      <c r="D13" s="117"/>
      <c r="E13" s="117"/>
      <c r="F13" s="117"/>
      <c r="G13" s="117"/>
      <c r="H13" s="117"/>
      <c r="I13" s="117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77</v>
      </c>
      <c r="D18" s="96">
        <v>26</v>
      </c>
      <c r="E18" s="96">
        <v>69</v>
      </c>
      <c r="F18" s="97">
        <v>3535</v>
      </c>
      <c r="J18" s="67"/>
    </row>
    <row r="19" spans="2:11" x14ac:dyDescent="0.35">
      <c r="B19" s="72" t="s">
        <v>2</v>
      </c>
      <c r="C19" s="99" t="s">
        <v>77</v>
      </c>
      <c r="D19" s="99">
        <v>96</v>
      </c>
      <c r="E19" s="99">
        <v>92</v>
      </c>
      <c r="F19" s="100">
        <v>1904</v>
      </c>
      <c r="J19" s="67"/>
    </row>
    <row r="20" spans="2:11" x14ac:dyDescent="0.35">
      <c r="B20" s="75" t="s">
        <v>3</v>
      </c>
      <c r="C20" s="101" t="s">
        <v>77</v>
      </c>
      <c r="D20" s="102">
        <v>125</v>
      </c>
      <c r="E20" s="102">
        <v>100</v>
      </c>
      <c r="F20" s="102">
        <v>2953</v>
      </c>
      <c r="J20" s="67"/>
    </row>
    <row r="21" spans="2:11" x14ac:dyDescent="0.35">
      <c r="B21" s="78" t="s">
        <v>4</v>
      </c>
      <c r="C21" s="103" t="s">
        <v>77</v>
      </c>
      <c r="D21" s="113">
        <v>207</v>
      </c>
      <c r="E21" s="105">
        <v>192</v>
      </c>
      <c r="F21" s="105">
        <v>5398</v>
      </c>
      <c r="J21" s="67"/>
    </row>
    <row r="22" spans="2:11" ht="21.75" thickBot="1" x14ac:dyDescent="0.4">
      <c r="B22" s="82" t="s">
        <v>5</v>
      </c>
      <c r="C22" s="106" t="s">
        <v>77</v>
      </c>
      <c r="D22" s="107">
        <v>79</v>
      </c>
      <c r="E22" s="108">
        <v>28</v>
      </c>
      <c r="F22" s="109">
        <v>239.1</v>
      </c>
      <c r="J22" s="67"/>
    </row>
    <row r="23" spans="2:11" ht="21.75" thickBot="1" x14ac:dyDescent="0.4">
      <c r="B23" s="62" t="s">
        <v>6</v>
      </c>
      <c r="C23" s="63" t="s">
        <v>77</v>
      </c>
      <c r="D23" s="64">
        <f t="shared" ref="D23:F23" si="3">SUM(D18:D22)</f>
        <v>533</v>
      </c>
      <c r="E23" s="64">
        <f t="shared" si="3"/>
        <v>481</v>
      </c>
      <c r="F23" s="64">
        <f t="shared" si="3"/>
        <v>14029.1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F4B5-0764-4E62-903B-B456C4CC000F}">
  <sheetPr>
    <tabColor theme="9"/>
  </sheetPr>
  <dimension ref="A1:M393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78</v>
      </c>
      <c r="D6" s="97">
        <v>356</v>
      </c>
      <c r="E6" s="96">
        <v>461</v>
      </c>
      <c r="F6" s="96">
        <v>13</v>
      </c>
      <c r="G6" s="96">
        <v>20</v>
      </c>
      <c r="H6" s="96">
        <v>18</v>
      </c>
      <c r="I6" s="110">
        <f>F6/(F6+E6)</f>
        <v>2.7426160337552744E-2</v>
      </c>
      <c r="J6" s="110">
        <f>(F6+G6+H6)/(E6+F6)</f>
        <v>0.10759493670886076</v>
      </c>
    </row>
    <row r="7" spans="1:13" x14ac:dyDescent="0.35">
      <c r="B7" s="72" t="s">
        <v>2</v>
      </c>
      <c r="C7" s="99" t="s">
        <v>78</v>
      </c>
      <c r="D7" s="99">
        <v>242</v>
      </c>
      <c r="E7" s="99">
        <v>216</v>
      </c>
      <c r="F7" s="99">
        <v>3</v>
      </c>
      <c r="G7" s="99">
        <v>7</v>
      </c>
      <c r="H7" s="99">
        <v>0</v>
      </c>
      <c r="I7" s="111">
        <f t="shared" ref="I7:I10" si="0">F7/(F7+E7)</f>
        <v>1.3698630136986301E-2</v>
      </c>
      <c r="J7" s="111">
        <f t="shared" ref="J7:J10" si="1">(F7+G7+H7)/(E7+F7)</f>
        <v>4.5662100456621002E-2</v>
      </c>
    </row>
    <row r="8" spans="1:13" x14ac:dyDescent="0.35">
      <c r="B8" s="75" t="s">
        <v>3</v>
      </c>
      <c r="C8" s="101" t="s">
        <v>78</v>
      </c>
      <c r="D8" s="102">
        <v>538</v>
      </c>
      <c r="E8" s="102">
        <v>451</v>
      </c>
      <c r="F8" s="101">
        <v>33</v>
      </c>
      <c r="G8" s="101">
        <v>2</v>
      </c>
      <c r="H8" s="101">
        <v>33</v>
      </c>
      <c r="I8" s="112">
        <f t="shared" si="0"/>
        <v>6.8181818181818177E-2</v>
      </c>
      <c r="J8" s="112">
        <f t="shared" si="1"/>
        <v>0.14049586776859505</v>
      </c>
    </row>
    <row r="9" spans="1:13" x14ac:dyDescent="0.35">
      <c r="B9" s="78" t="s">
        <v>4</v>
      </c>
      <c r="C9" s="103" t="s">
        <v>78</v>
      </c>
      <c r="D9" s="113">
        <v>527</v>
      </c>
      <c r="E9" s="105">
        <v>466</v>
      </c>
      <c r="F9" s="103">
        <v>31</v>
      </c>
      <c r="G9" s="103">
        <v>120</v>
      </c>
      <c r="H9" s="103">
        <v>0</v>
      </c>
      <c r="I9" s="114">
        <f t="shared" si="0"/>
        <v>6.2374245472837021E-2</v>
      </c>
      <c r="J9" s="114">
        <f t="shared" si="1"/>
        <v>0.30382293762575452</v>
      </c>
    </row>
    <row r="10" spans="1:13" ht="21.75" thickBot="1" x14ac:dyDescent="0.4">
      <c r="B10" s="82" t="s">
        <v>5</v>
      </c>
      <c r="C10" s="106" t="s">
        <v>78</v>
      </c>
      <c r="D10" s="107">
        <v>194</v>
      </c>
      <c r="E10" s="108">
        <v>182</v>
      </c>
      <c r="F10" s="108">
        <v>1</v>
      </c>
      <c r="G10" s="108">
        <v>38</v>
      </c>
      <c r="H10" s="108">
        <v>20</v>
      </c>
      <c r="I10" s="115">
        <f t="shared" si="0"/>
        <v>5.4644808743169399E-3</v>
      </c>
      <c r="J10" s="115">
        <f t="shared" si="1"/>
        <v>0.32240437158469948</v>
      </c>
    </row>
    <row r="11" spans="1:13" ht="21.75" thickBot="1" x14ac:dyDescent="0.4">
      <c r="B11" s="62" t="s">
        <v>6</v>
      </c>
      <c r="C11" s="63" t="s">
        <v>78</v>
      </c>
      <c r="D11" s="64">
        <f>SUM(D6:D10)</f>
        <v>1857</v>
      </c>
      <c r="E11" s="64">
        <f>SUM(E6:E10)</f>
        <v>1776</v>
      </c>
      <c r="F11" s="64">
        <f t="shared" ref="F11" si="2">SUM(F6:F10)</f>
        <v>81</v>
      </c>
      <c r="G11" s="64">
        <f>SUM(G6:G10)</f>
        <v>187</v>
      </c>
      <c r="H11" s="64">
        <f>SUM(H6:H10)</f>
        <v>71</v>
      </c>
      <c r="I11" s="92">
        <f>F11/(F11+E11)</f>
        <v>4.361873990306947E-2</v>
      </c>
      <c r="J11" s="92">
        <f>(F11+G11+H11)/(E11+F11)</f>
        <v>0.18255250403877221</v>
      </c>
    </row>
    <row r="12" spans="1:13" s="58" customFormat="1" x14ac:dyDescent="0.35">
      <c r="B12" s="116"/>
      <c r="C12" s="116"/>
      <c r="D12" s="116"/>
      <c r="E12" s="116"/>
      <c r="F12" s="116"/>
      <c r="G12" s="116"/>
      <c r="H12" s="116"/>
      <c r="I12" s="116"/>
      <c r="K12" s="67"/>
      <c r="L12" s="67"/>
      <c r="M12" s="67"/>
    </row>
    <row r="13" spans="1:13" s="58" customFormat="1" x14ac:dyDescent="0.35">
      <c r="B13" s="117"/>
      <c r="C13" s="117"/>
      <c r="D13" s="117"/>
      <c r="E13" s="117"/>
      <c r="F13" s="117"/>
      <c r="G13" s="117"/>
      <c r="H13" s="117"/>
      <c r="I13" s="117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78</v>
      </c>
      <c r="D18" s="96">
        <v>50</v>
      </c>
      <c r="E18" s="96">
        <v>94</v>
      </c>
      <c r="F18" s="97">
        <v>3861</v>
      </c>
      <c r="J18" s="67"/>
    </row>
    <row r="19" spans="2:11" x14ac:dyDescent="0.35">
      <c r="B19" s="72" t="s">
        <v>2</v>
      </c>
      <c r="C19" s="99" t="s">
        <v>78</v>
      </c>
      <c r="D19" s="99">
        <v>121</v>
      </c>
      <c r="E19" s="99">
        <v>119</v>
      </c>
      <c r="F19" s="100">
        <v>2366</v>
      </c>
      <c r="J19" s="67"/>
    </row>
    <row r="20" spans="2:11" x14ac:dyDescent="0.35">
      <c r="B20" s="75" t="s">
        <v>3</v>
      </c>
      <c r="C20" s="101" t="s">
        <v>78</v>
      </c>
      <c r="D20" s="102">
        <v>176</v>
      </c>
      <c r="E20" s="102">
        <v>143</v>
      </c>
      <c r="F20" s="102">
        <v>3790</v>
      </c>
      <c r="J20" s="67"/>
    </row>
    <row r="21" spans="2:11" x14ac:dyDescent="0.35">
      <c r="B21" s="78" t="s">
        <v>4</v>
      </c>
      <c r="C21" s="103" t="s">
        <v>78</v>
      </c>
      <c r="D21" s="113">
        <v>256</v>
      </c>
      <c r="E21" s="105">
        <v>235</v>
      </c>
      <c r="F21" s="105">
        <v>8861</v>
      </c>
      <c r="J21" s="67"/>
    </row>
    <row r="22" spans="2:11" ht="21.75" thickBot="1" x14ac:dyDescent="0.4">
      <c r="B22" s="82" t="s">
        <v>5</v>
      </c>
      <c r="C22" s="106" t="s">
        <v>78</v>
      </c>
      <c r="D22" s="107">
        <v>114</v>
      </c>
      <c r="E22" s="108">
        <v>39</v>
      </c>
      <c r="F22" s="109">
        <v>355</v>
      </c>
      <c r="J22" s="67"/>
    </row>
    <row r="23" spans="2:11" ht="21.75" thickBot="1" x14ac:dyDescent="0.4">
      <c r="B23" s="62" t="s">
        <v>6</v>
      </c>
      <c r="C23" s="63" t="s">
        <v>78</v>
      </c>
      <c r="D23" s="64">
        <f t="shared" ref="D23:F23" si="3">SUM(D18:D22)</f>
        <v>717</v>
      </c>
      <c r="E23" s="64">
        <f t="shared" si="3"/>
        <v>630</v>
      </c>
      <c r="F23" s="64">
        <f t="shared" si="3"/>
        <v>19233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3FA4-4BCA-4774-8AE6-FA449A4A319F}">
  <sheetPr>
    <tabColor theme="9"/>
  </sheetPr>
  <dimension ref="A1:M393"/>
  <sheetViews>
    <sheetView tabSelected="1"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79</v>
      </c>
      <c r="D6" s="97">
        <v>459</v>
      </c>
      <c r="E6" s="96">
        <v>561</v>
      </c>
      <c r="F6" s="96">
        <v>16</v>
      </c>
      <c r="G6" s="96">
        <v>29</v>
      </c>
      <c r="H6" s="96">
        <v>27</v>
      </c>
      <c r="I6" s="110">
        <f>F6/(F6+E6)</f>
        <v>2.7729636048526862E-2</v>
      </c>
      <c r="J6" s="110">
        <f>(F6+G6+H6)/(E6+F6)</f>
        <v>0.12478336221837089</v>
      </c>
    </row>
    <row r="7" spans="1:13" x14ac:dyDescent="0.35">
      <c r="B7" s="72" t="s">
        <v>2</v>
      </c>
      <c r="C7" s="99" t="s">
        <v>79</v>
      </c>
      <c r="D7" s="99">
        <v>311</v>
      </c>
      <c r="E7" s="99">
        <v>301</v>
      </c>
      <c r="F7" s="99">
        <v>4</v>
      </c>
      <c r="G7" s="99">
        <v>7</v>
      </c>
      <c r="H7" s="99">
        <v>0</v>
      </c>
      <c r="I7" s="111">
        <f t="shared" ref="I7:I10" si="0">F7/(F7+E7)</f>
        <v>1.3114754098360656E-2</v>
      </c>
      <c r="J7" s="111">
        <f t="shared" ref="J7:J10" si="1">(F7+G7+H7)/(E7+F7)</f>
        <v>3.6065573770491806E-2</v>
      </c>
    </row>
    <row r="8" spans="1:13" x14ac:dyDescent="0.35">
      <c r="B8" s="75" t="s">
        <v>3</v>
      </c>
      <c r="C8" s="101" t="s">
        <v>79</v>
      </c>
      <c r="D8" s="102">
        <v>731</v>
      </c>
      <c r="E8" s="102">
        <v>590</v>
      </c>
      <c r="F8" s="101">
        <v>37</v>
      </c>
      <c r="G8" s="101">
        <v>5</v>
      </c>
      <c r="H8" s="101">
        <v>33</v>
      </c>
      <c r="I8" s="112">
        <f t="shared" si="0"/>
        <v>5.9011164274322167E-2</v>
      </c>
      <c r="J8" s="112">
        <f t="shared" si="1"/>
        <v>0.11961722488038277</v>
      </c>
    </row>
    <row r="9" spans="1:13" x14ac:dyDescent="0.35">
      <c r="B9" s="78" t="s">
        <v>4</v>
      </c>
      <c r="C9" s="103" t="s">
        <v>79</v>
      </c>
      <c r="D9" s="113">
        <v>770</v>
      </c>
      <c r="E9" s="105">
        <v>611</v>
      </c>
      <c r="F9" s="103">
        <v>41</v>
      </c>
      <c r="G9" s="103">
        <v>175</v>
      </c>
      <c r="H9" s="103">
        <v>0</v>
      </c>
      <c r="I9" s="114">
        <f t="shared" si="0"/>
        <v>6.2883435582822084E-2</v>
      </c>
      <c r="J9" s="114">
        <f t="shared" si="1"/>
        <v>0.33128834355828218</v>
      </c>
    </row>
    <row r="10" spans="1:13" ht="21.75" thickBot="1" x14ac:dyDescent="0.4">
      <c r="B10" s="82" t="s">
        <v>5</v>
      </c>
      <c r="C10" s="106" t="s">
        <v>79</v>
      </c>
      <c r="D10" s="107">
        <v>260</v>
      </c>
      <c r="E10" s="108">
        <v>230</v>
      </c>
      <c r="F10" s="108">
        <v>1</v>
      </c>
      <c r="G10" s="108">
        <v>51</v>
      </c>
      <c r="H10" s="108">
        <v>29</v>
      </c>
      <c r="I10" s="115">
        <f t="shared" si="0"/>
        <v>4.329004329004329E-3</v>
      </c>
      <c r="J10" s="115">
        <f t="shared" si="1"/>
        <v>0.35064935064935066</v>
      </c>
    </row>
    <row r="11" spans="1:13" ht="21.75" thickBot="1" x14ac:dyDescent="0.4">
      <c r="B11" s="62" t="s">
        <v>6</v>
      </c>
      <c r="C11" s="63" t="s">
        <v>79</v>
      </c>
      <c r="D11" s="64">
        <f>SUM(D6:D10)</f>
        <v>2531</v>
      </c>
      <c r="E11" s="64">
        <f>SUM(E6:E10)</f>
        <v>2293</v>
      </c>
      <c r="F11" s="64">
        <f t="shared" ref="F11" si="2">SUM(F6:F10)</f>
        <v>99</v>
      </c>
      <c r="G11" s="64">
        <f>SUM(G6:G10)</f>
        <v>267</v>
      </c>
      <c r="H11" s="64">
        <f>SUM(H6:H10)</f>
        <v>89</v>
      </c>
      <c r="I11" s="92">
        <f>F11/(F11+E11)</f>
        <v>4.1387959866220736E-2</v>
      </c>
      <c r="J11" s="92">
        <f>(F11+G11+H11)/(E11+F11)</f>
        <v>0.19021739130434784</v>
      </c>
    </row>
    <row r="12" spans="1:13" s="58" customFormat="1" x14ac:dyDescent="0.35">
      <c r="B12" s="116"/>
      <c r="C12" s="116"/>
      <c r="D12" s="116"/>
      <c r="E12" s="116"/>
      <c r="F12" s="116"/>
      <c r="G12" s="116"/>
      <c r="H12" s="116"/>
      <c r="I12" s="116"/>
      <c r="K12" s="67"/>
      <c r="L12" s="67"/>
      <c r="M12" s="67"/>
    </row>
    <row r="13" spans="1:13" s="58" customFormat="1" x14ac:dyDescent="0.35">
      <c r="B13" s="117"/>
      <c r="C13" s="117"/>
      <c r="D13" s="117"/>
      <c r="E13" s="117"/>
      <c r="F13" s="117"/>
      <c r="G13" s="117"/>
      <c r="H13" s="117"/>
      <c r="I13" s="117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79</v>
      </c>
      <c r="D18" s="96">
        <v>65</v>
      </c>
      <c r="E18" s="96">
        <v>126</v>
      </c>
      <c r="F18" s="97">
        <v>4281</v>
      </c>
      <c r="J18" s="67"/>
    </row>
    <row r="19" spans="2:11" x14ac:dyDescent="0.35">
      <c r="B19" s="72" t="s">
        <v>2</v>
      </c>
      <c r="C19" s="99" t="s">
        <v>79</v>
      </c>
      <c r="D19" s="99">
        <v>155</v>
      </c>
      <c r="E19" s="99">
        <v>156</v>
      </c>
      <c r="F19" s="100">
        <v>3108</v>
      </c>
      <c r="J19" s="67"/>
    </row>
    <row r="20" spans="2:11" x14ac:dyDescent="0.35">
      <c r="B20" s="75" t="s">
        <v>3</v>
      </c>
      <c r="C20" s="101" t="s">
        <v>79</v>
      </c>
      <c r="D20" s="102">
        <v>231</v>
      </c>
      <c r="E20" s="102">
        <v>194</v>
      </c>
      <c r="F20" s="102">
        <v>5351</v>
      </c>
      <c r="J20" s="67"/>
    </row>
    <row r="21" spans="2:11" x14ac:dyDescent="0.35">
      <c r="B21" s="78" t="s">
        <v>4</v>
      </c>
      <c r="C21" s="103" t="s">
        <v>79</v>
      </c>
      <c r="D21" s="113">
        <v>324</v>
      </c>
      <c r="E21" s="105">
        <v>297</v>
      </c>
      <c r="F21" s="105">
        <v>11525.95</v>
      </c>
      <c r="J21" s="67"/>
    </row>
    <row r="22" spans="2:11" ht="21.75" thickBot="1" x14ac:dyDescent="0.4">
      <c r="B22" s="82" t="s">
        <v>5</v>
      </c>
      <c r="C22" s="106" t="s">
        <v>79</v>
      </c>
      <c r="D22" s="107">
        <v>155</v>
      </c>
      <c r="E22" s="108">
        <v>61</v>
      </c>
      <c r="F22" s="109">
        <v>598.36</v>
      </c>
      <c r="J22" s="67"/>
    </row>
    <row r="23" spans="2:11" ht="21.75" thickBot="1" x14ac:dyDescent="0.4">
      <c r="B23" s="62" t="s">
        <v>6</v>
      </c>
      <c r="C23" s="63" t="s">
        <v>79</v>
      </c>
      <c r="D23" s="64">
        <f t="shared" ref="D23:F23" si="3">SUM(D18:D22)</f>
        <v>930</v>
      </c>
      <c r="E23" s="64">
        <f t="shared" si="3"/>
        <v>834</v>
      </c>
      <c r="F23" s="64">
        <f t="shared" si="3"/>
        <v>24864.31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8"/>
      <c r="C12" s="118"/>
      <c r="D12" s="118"/>
      <c r="E12" s="118"/>
      <c r="F12" s="118"/>
      <c r="G12" s="118"/>
      <c r="I12" s="66"/>
    </row>
    <row r="13" spans="1:11" s="58" customFormat="1" ht="1.5" customHeight="1" x14ac:dyDescent="0.35">
      <c r="B13" s="119"/>
      <c r="C13" s="119"/>
      <c r="D13" s="119"/>
      <c r="E13" s="119"/>
      <c r="F13" s="119"/>
      <c r="G13" s="119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20" t="s">
        <v>33</v>
      </c>
      <c r="C25" s="120"/>
      <c r="D25" s="120"/>
      <c r="E25" s="120"/>
      <c r="F25" s="120"/>
      <c r="G25" s="120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6"/>
      <c r="C12" s="116"/>
      <c r="D12" s="116"/>
      <c r="E12" s="116"/>
      <c r="F12" s="116"/>
      <c r="G12" s="116"/>
    </row>
    <row r="13" spans="1:9" s="58" customFormat="1" ht="44.25" hidden="1" customHeight="1" x14ac:dyDescent="0.35">
      <c r="B13" s="117"/>
      <c r="C13" s="117"/>
      <c r="D13" s="117"/>
      <c r="E13" s="117"/>
      <c r="F13" s="117"/>
      <c r="G13" s="117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44</vt:i4>
      </vt:variant>
    </vt:vector>
  </HeadingPairs>
  <TitlesOfParts>
    <vt:vector size="44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  <vt:lpstr>1. 1. - 31. 1. 2026</vt:lpstr>
      <vt:lpstr>1. 1. - 28.2. 2026</vt:lpstr>
      <vt:lpstr>1. 1. - 31. 3. 2026</vt:lpstr>
      <vt:lpstr>1. 1. - 30. 4. 2026</vt:lpstr>
      <vt:lpstr>1. 1. - 31. 5. 2026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2026-06-17T11:21:17Z</dcterms:modified>
</cp:coreProperties>
</file>